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d0f44c718e8461/Desktop/"/>
    </mc:Choice>
  </mc:AlternateContent>
  <xr:revisionPtr revIDLastSave="37" documentId="11_6D0F39648EC2A8E600AAF1B7993DCA6F6E3564C5" xr6:coauthVersionLast="47" xr6:coauthVersionMax="47" xr10:uidLastSave="{539AB86E-513B-44F2-A9DD-E93AE893C4CF}"/>
  <bookViews>
    <workbookView xWindow="9810" yWindow="0" windowWidth="19005" windowHeight="15585" activeTab="2" xr2:uid="{00000000-000D-0000-FFFF-FFFF00000000}"/>
  </bookViews>
  <sheets>
    <sheet name="total_value" sheetId="1" r:id="rId1"/>
    <sheet name="younger_value" sheetId="2" r:id="rId2"/>
    <sheet name="middle_aged_valu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" l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D63" i="1"/>
  <c r="D62" i="1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D33" i="2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D33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D32" i="3"/>
  <c r="B28" i="3" l="1"/>
  <c r="B27" i="3"/>
  <c r="B26" i="3"/>
  <c r="B25" i="3"/>
  <c r="B24" i="3"/>
  <c r="B23" i="3"/>
  <c r="B22" i="3"/>
  <c r="X32" i="2" l="1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B57" i="1" l="1"/>
  <c r="B56" i="1"/>
  <c r="B55" i="1"/>
  <c r="B54" i="1"/>
  <c r="B53" i="1"/>
  <c r="B52" i="1"/>
  <c r="B51" i="1"/>
</calcChain>
</file>

<file path=xl/sharedStrings.xml><?xml version="1.0" encoding="utf-8"?>
<sst xmlns="http://schemas.openxmlformats.org/spreadsheetml/2006/main" count="78" uniqueCount="26">
  <si>
    <t>GROUP</t>
  </si>
  <si>
    <t>average</t>
  </si>
  <si>
    <t>median</t>
  </si>
  <si>
    <t>CODE</t>
  </si>
  <si>
    <t>AGE</t>
  </si>
  <si>
    <t>Neutral_gray</t>
  </si>
  <si>
    <t>Happy_gray</t>
  </si>
  <si>
    <t>Sad_gray</t>
  </si>
  <si>
    <t>Angry_gray</t>
  </si>
  <si>
    <t>Surprised_gray</t>
  </si>
  <si>
    <t>Scared_gray</t>
  </si>
  <si>
    <t>Disgusted_gray</t>
  </si>
  <si>
    <t>Neutral_green</t>
  </si>
  <si>
    <t>Happy_green</t>
  </si>
  <si>
    <t>Sad_green</t>
  </si>
  <si>
    <t>Angry_green</t>
  </si>
  <si>
    <t>Surprised_green</t>
  </si>
  <si>
    <t>Scared_green</t>
  </si>
  <si>
    <t>Disgusted_green</t>
  </si>
  <si>
    <t>Neutral_red</t>
  </si>
  <si>
    <t>Happy_red</t>
  </si>
  <si>
    <t>Sad_red</t>
  </si>
  <si>
    <t>Angry_red</t>
  </si>
  <si>
    <t>Surprised_red</t>
  </si>
  <si>
    <t>Scared_red</t>
  </si>
  <si>
    <t>Disgusted_red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</si>
</sst>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3"/>
  <sheetViews>
    <sheetView topLeftCell="D1" zoomScale="70" zoomScaleNormal="70" workbookViewId="0">
      <selection activeCell="L13" sqref="L13"/>
    </sheetView>
  </sheetViews>
  <sheetFormatPr defaultRowHeight="15" x14ac:dyDescent="0.25"/>
  <cols>
    <col min="1" max="1" width="7.140625" style="1" bestFit="1" customWidth="1"/>
    <col min="2" max="2" width="5.7109375" style="1" bestFit="1" customWidth="1"/>
    <col min="3" max="3" width="8.85546875" style="1" customWidth="1"/>
    <col min="4" max="4" width="13.42578125" bestFit="1" customWidth="1"/>
    <col min="5" max="5" width="12.85546875" bestFit="1" customWidth="1"/>
    <col min="6" max="6" width="10.5703125" bestFit="1" customWidth="1"/>
    <col min="7" max="7" width="12.140625" bestFit="1" customWidth="1"/>
    <col min="8" max="8" width="15.7109375" bestFit="1" customWidth="1"/>
    <col min="9" max="9" width="13.5703125" bestFit="1" customWidth="1"/>
    <col min="10" max="10" width="16.28515625" bestFit="1" customWidth="1"/>
    <col min="11" max="11" width="14.85546875" bestFit="1" customWidth="1"/>
    <col min="12" max="12" width="14.28515625" bestFit="1" customWidth="1"/>
    <col min="13" max="13" width="12" bestFit="1" customWidth="1"/>
    <col min="14" max="14" width="13.5703125" bestFit="1" customWidth="1"/>
    <col min="15" max="15" width="17.28515625" bestFit="1" customWidth="1"/>
    <col min="16" max="16" width="15" bestFit="1" customWidth="1"/>
    <col min="17" max="17" width="17.7109375" bestFit="1" customWidth="1"/>
    <col min="18" max="18" width="12.42578125" bestFit="1" customWidth="1"/>
    <col min="19" max="19" width="11.7109375" bestFit="1" customWidth="1"/>
    <col min="20" max="20" width="9.5703125" bestFit="1" customWidth="1"/>
    <col min="21" max="21" width="11.140625" bestFit="1" customWidth="1"/>
    <col min="22" max="22" width="14.5703125" bestFit="1" customWidth="1"/>
    <col min="23" max="23" width="12.5703125" bestFit="1" customWidth="1"/>
    <col min="24" max="24" width="15" bestFit="1" customWidth="1"/>
  </cols>
  <sheetData>
    <row r="1" spans="1:24" x14ac:dyDescent="0.25">
      <c r="A1" s="22" t="s">
        <v>3</v>
      </c>
      <c r="B1" s="2" t="s">
        <v>4</v>
      </c>
      <c r="C1" s="2" t="s">
        <v>0</v>
      </c>
      <c r="D1" s="19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6" t="s">
        <v>12</v>
      </c>
      <c r="L1" s="6" t="s">
        <v>13</v>
      </c>
      <c r="M1" s="6" t="s">
        <v>14</v>
      </c>
      <c r="N1" s="6" t="s">
        <v>15</v>
      </c>
      <c r="O1" s="6" t="s">
        <v>16</v>
      </c>
      <c r="P1" s="6" t="s">
        <v>17</v>
      </c>
      <c r="Q1" s="6" t="s">
        <v>18</v>
      </c>
      <c r="R1" s="7" t="s">
        <v>19</v>
      </c>
      <c r="S1" s="7" t="s">
        <v>20</v>
      </c>
      <c r="T1" s="7" t="s">
        <v>21</v>
      </c>
      <c r="U1" s="7" t="s">
        <v>22</v>
      </c>
      <c r="V1" s="7" t="s">
        <v>23</v>
      </c>
      <c r="W1" s="7" t="s">
        <v>24</v>
      </c>
      <c r="X1" s="7" t="s">
        <v>25</v>
      </c>
    </row>
    <row r="2" spans="1:24" x14ac:dyDescent="0.25">
      <c r="A2" s="16">
        <v>2</v>
      </c>
      <c r="B2" s="20">
        <v>21</v>
      </c>
      <c r="C2" s="17">
        <v>1</v>
      </c>
      <c r="D2" s="9">
        <v>0.90649999999999997</v>
      </c>
      <c r="E2" s="9">
        <v>5.5399999999999998E-2</v>
      </c>
      <c r="F2" s="9">
        <v>5.4800000000000001E-2</v>
      </c>
      <c r="G2" s="9">
        <v>6.5100000000000005E-2</v>
      </c>
      <c r="H2" s="9">
        <v>4.7800000000000002E-2</v>
      </c>
      <c r="I2" s="9">
        <v>3.7000000000000002E-3</v>
      </c>
      <c r="J2" s="10">
        <v>2.0799999999999999E-2</v>
      </c>
      <c r="K2" s="8">
        <v>0.86550000000000005</v>
      </c>
      <c r="L2" s="9">
        <v>7.0999999999999994E-2</v>
      </c>
      <c r="M2" s="9">
        <v>6.6199999999999995E-2</v>
      </c>
      <c r="N2" s="9">
        <v>7.7700000000000005E-2</v>
      </c>
      <c r="O2" s="9">
        <v>5.3900000000000003E-2</v>
      </c>
      <c r="P2" s="9">
        <v>3.3E-3</v>
      </c>
      <c r="Q2" s="10">
        <v>1.09E-2</v>
      </c>
      <c r="R2" s="8">
        <v>0.89049999999999996</v>
      </c>
      <c r="S2" s="9">
        <v>5.5800000000000002E-2</v>
      </c>
      <c r="T2" s="9">
        <v>5.4899999999999997E-2</v>
      </c>
      <c r="U2" s="9">
        <v>7.4999999999999997E-2</v>
      </c>
      <c r="V2" s="9">
        <v>6.2899999999999998E-2</v>
      </c>
      <c r="W2" s="9">
        <v>5.4000000000000003E-3</v>
      </c>
      <c r="X2" s="10">
        <v>1.7299999999999999E-2</v>
      </c>
    </row>
    <row r="3" spans="1:24" x14ac:dyDescent="0.25">
      <c r="A3" s="14">
        <v>3</v>
      </c>
      <c r="B3" s="21">
        <v>18</v>
      </c>
      <c r="C3" s="18">
        <v>1</v>
      </c>
      <c r="D3" s="9">
        <v>0.40339999999999998</v>
      </c>
      <c r="E3" s="9">
        <v>1.2999999999999999E-2</v>
      </c>
      <c r="F3" s="9">
        <v>0.4783</v>
      </c>
      <c r="G3" s="9">
        <v>1.2800000000000001E-2</v>
      </c>
      <c r="H3" s="9">
        <v>2.1499999999999998E-2</v>
      </c>
      <c r="I3" s="9">
        <v>0.28139999999999998</v>
      </c>
      <c r="J3" s="10">
        <v>3.8600000000000002E-2</v>
      </c>
      <c r="K3" s="8">
        <v>0.44059999999999999</v>
      </c>
      <c r="L3" s="9">
        <v>9.7000000000000003E-3</v>
      </c>
      <c r="M3" s="9">
        <v>0.45569999999999999</v>
      </c>
      <c r="N3" s="9">
        <v>1.46E-2</v>
      </c>
      <c r="O3" s="9">
        <v>3.3399999999999999E-2</v>
      </c>
      <c r="P3" s="9">
        <v>0.20330000000000001</v>
      </c>
      <c r="Q3" s="10">
        <v>4.3700000000000003E-2</v>
      </c>
      <c r="R3" s="8">
        <v>0.45800000000000002</v>
      </c>
      <c r="S3" s="9">
        <v>1.1900000000000001E-2</v>
      </c>
      <c r="T3" s="9">
        <v>0.4713</v>
      </c>
      <c r="U3" s="9">
        <v>1.14E-2</v>
      </c>
      <c r="V3" s="9">
        <v>2.52E-2</v>
      </c>
      <c r="W3" s="9">
        <v>0.22459999999999999</v>
      </c>
      <c r="X3" s="10">
        <v>3.5799999999999998E-2</v>
      </c>
    </row>
    <row r="4" spans="1:24" x14ac:dyDescent="0.25">
      <c r="A4" s="14">
        <v>4</v>
      </c>
      <c r="B4" s="21">
        <v>23</v>
      </c>
      <c r="C4" s="18">
        <v>1</v>
      </c>
      <c r="D4" s="9">
        <v>0.63180000000000003</v>
      </c>
      <c r="E4" s="9">
        <v>0.1842</v>
      </c>
      <c r="F4" s="9">
        <v>0.20730000000000001</v>
      </c>
      <c r="G4" s="9">
        <v>2.9700000000000001E-2</v>
      </c>
      <c r="H4" s="9">
        <v>3.0300000000000001E-2</v>
      </c>
      <c r="I4" s="9">
        <v>2.2499999999999999E-2</v>
      </c>
      <c r="J4" s="10">
        <v>1.5800000000000002E-2</v>
      </c>
      <c r="K4" s="8">
        <v>0.66700000000000004</v>
      </c>
      <c r="L4" s="9">
        <v>0.19620000000000001</v>
      </c>
      <c r="M4" s="9">
        <v>0.20100000000000001</v>
      </c>
      <c r="N4" s="9">
        <v>2.3400000000000001E-2</v>
      </c>
      <c r="O4" s="9">
        <v>3.0599999999999999E-2</v>
      </c>
      <c r="P4" s="9">
        <v>3.2199999999999999E-2</v>
      </c>
      <c r="Q4" s="10">
        <v>1.14E-2</v>
      </c>
      <c r="R4" s="8">
        <v>0.51449999999999996</v>
      </c>
      <c r="S4" s="9">
        <v>0.18840000000000001</v>
      </c>
      <c r="T4" s="9">
        <v>0.52190000000000003</v>
      </c>
      <c r="U4" s="9">
        <v>1.49E-2</v>
      </c>
      <c r="V4" s="9">
        <v>2.2200000000000001E-2</v>
      </c>
      <c r="W4" s="9">
        <v>4.4999999999999997E-3</v>
      </c>
      <c r="X4" s="10">
        <v>8.5000000000000006E-3</v>
      </c>
    </row>
    <row r="5" spans="1:24" x14ac:dyDescent="0.25">
      <c r="A5" s="14">
        <v>5</v>
      </c>
      <c r="B5" s="21">
        <v>24</v>
      </c>
      <c r="C5" s="18">
        <v>1</v>
      </c>
      <c r="D5" s="9">
        <v>0.43090000000000001</v>
      </c>
      <c r="E5" s="9">
        <v>0.37690000000000001</v>
      </c>
      <c r="F5" s="9">
        <v>0.11940000000000001</v>
      </c>
      <c r="G5" s="9">
        <v>8.6E-3</v>
      </c>
      <c r="H5" s="9">
        <v>7.0000000000000007E-2</v>
      </c>
      <c r="I5" s="9">
        <v>1.77E-2</v>
      </c>
      <c r="J5" s="10">
        <v>7.22E-2</v>
      </c>
      <c r="K5" s="8">
        <v>0.51600000000000001</v>
      </c>
      <c r="L5" s="9">
        <v>9.4E-2</v>
      </c>
      <c r="M5" s="9">
        <v>0.17699999999999999</v>
      </c>
      <c r="N5" s="9">
        <v>5.7000000000000002E-3</v>
      </c>
      <c r="O5" s="9">
        <v>0.1953</v>
      </c>
      <c r="P5" s="9">
        <v>0.1492</v>
      </c>
      <c r="Q5" s="10">
        <v>2.0500000000000001E-2</v>
      </c>
      <c r="R5" s="8">
        <v>0.39560000000000001</v>
      </c>
      <c r="S5" s="9">
        <v>0.24590000000000001</v>
      </c>
      <c r="T5" s="9">
        <v>0.16500000000000001</v>
      </c>
      <c r="U5" s="9">
        <v>5.7999999999999996E-3</v>
      </c>
      <c r="V5" s="9">
        <v>0.12790000000000001</v>
      </c>
      <c r="W5" s="9">
        <v>0.1351</v>
      </c>
      <c r="X5" s="10">
        <v>8.1500000000000003E-2</v>
      </c>
    </row>
    <row r="6" spans="1:24" x14ac:dyDescent="0.25">
      <c r="A6" s="14">
        <v>6</v>
      </c>
      <c r="B6" s="21">
        <v>25</v>
      </c>
      <c r="C6" s="18">
        <v>1</v>
      </c>
      <c r="D6" s="9">
        <v>0.76219999999999999</v>
      </c>
      <c r="E6" s="9">
        <v>1.6899999999999998E-2</v>
      </c>
      <c r="F6" s="9">
        <v>0.23</v>
      </c>
      <c r="G6" s="9">
        <v>1.1900000000000001E-2</v>
      </c>
      <c r="H6" s="9">
        <v>2.1499999999999998E-2</v>
      </c>
      <c r="I6" s="9">
        <v>8.9300000000000004E-2</v>
      </c>
      <c r="J6" s="10">
        <v>1.8499999999999999E-2</v>
      </c>
      <c r="K6" s="8">
        <v>0.77429999999999999</v>
      </c>
      <c r="L6" s="9">
        <v>1.6799999999999999E-2</v>
      </c>
      <c r="M6" s="9">
        <v>0.2283</v>
      </c>
      <c r="N6" s="9">
        <v>9.1000000000000004E-3</v>
      </c>
      <c r="O6" s="9">
        <v>3.1300000000000001E-2</v>
      </c>
      <c r="P6" s="9">
        <v>0.14829999999999999</v>
      </c>
      <c r="Q6" s="10">
        <v>1.2699999999999999E-2</v>
      </c>
      <c r="R6" s="8">
        <v>0.76290000000000002</v>
      </c>
      <c r="S6" s="9">
        <v>2.7699999999999999E-2</v>
      </c>
      <c r="T6" s="9">
        <v>0.23200000000000001</v>
      </c>
      <c r="U6" s="9">
        <v>1.03E-2</v>
      </c>
      <c r="V6" s="9">
        <v>2.8500000000000001E-2</v>
      </c>
      <c r="W6" s="9">
        <v>8.3199999999999996E-2</v>
      </c>
      <c r="X6" s="10">
        <v>2.2599999999999999E-2</v>
      </c>
    </row>
    <row r="7" spans="1:24" x14ac:dyDescent="0.25">
      <c r="A7" s="14">
        <v>7</v>
      </c>
      <c r="B7" s="21">
        <v>21</v>
      </c>
      <c r="C7" s="18">
        <v>1</v>
      </c>
      <c r="D7" s="9">
        <v>0.81579999999999997</v>
      </c>
      <c r="E7" s="9">
        <v>6.4999999999999997E-3</v>
      </c>
      <c r="F7" s="9">
        <v>8.2500000000000004E-2</v>
      </c>
      <c r="G7" s="9">
        <v>0.30020000000000002</v>
      </c>
      <c r="H7" s="9">
        <v>1.18E-2</v>
      </c>
      <c r="I7" s="9">
        <v>1.2500000000000001E-2</v>
      </c>
      <c r="J7" s="10">
        <v>2.4199999999999999E-2</v>
      </c>
      <c r="K7" s="8">
        <v>0.81389999999999996</v>
      </c>
      <c r="L7" s="9">
        <v>6.1999999999999998E-3</v>
      </c>
      <c r="M7" s="9">
        <v>8.3500000000000005E-2</v>
      </c>
      <c r="N7" s="9">
        <v>0.27</v>
      </c>
      <c r="O7" s="9">
        <v>1.01E-2</v>
      </c>
      <c r="P7" s="9">
        <v>8.3999999999999995E-3</v>
      </c>
      <c r="Q7" s="10">
        <v>3.7900000000000003E-2</v>
      </c>
      <c r="R7" s="8">
        <v>0.86009999999999998</v>
      </c>
      <c r="S7" s="9">
        <v>2.1999999999999999E-2</v>
      </c>
      <c r="T7" s="9">
        <v>2.2599999999999999E-2</v>
      </c>
      <c r="U7" s="9">
        <v>0.11899999999999999</v>
      </c>
      <c r="V7" s="9">
        <v>2.98E-2</v>
      </c>
      <c r="W7" s="9">
        <v>7.6E-3</v>
      </c>
      <c r="X7" s="10">
        <v>2.76E-2</v>
      </c>
    </row>
    <row r="8" spans="1:24" x14ac:dyDescent="0.25">
      <c r="A8" s="14">
        <v>8</v>
      </c>
      <c r="B8" s="21">
        <v>18</v>
      </c>
      <c r="C8" s="18">
        <v>1</v>
      </c>
      <c r="D8" s="9">
        <v>0.48949999999999999</v>
      </c>
      <c r="E8" s="9">
        <v>4.8399999999999999E-2</v>
      </c>
      <c r="F8" s="9">
        <v>0.60370000000000001</v>
      </c>
      <c r="G8" s="9">
        <v>4.4200000000000003E-2</v>
      </c>
      <c r="H8" s="9">
        <v>7.1000000000000004E-3</v>
      </c>
      <c r="I8" s="9">
        <v>3.2000000000000002E-3</v>
      </c>
      <c r="J8" s="10">
        <v>1.1599999999999999E-2</v>
      </c>
      <c r="K8" s="8">
        <v>0.49270000000000003</v>
      </c>
      <c r="L8" s="9">
        <v>0.20930000000000001</v>
      </c>
      <c r="M8" s="9">
        <v>0.37930000000000003</v>
      </c>
      <c r="N8" s="9">
        <v>3.8600000000000002E-2</v>
      </c>
      <c r="O8" s="9">
        <v>1.41E-2</v>
      </c>
      <c r="P8" s="9">
        <v>1.1599999999999999E-2</v>
      </c>
      <c r="Q8" s="10">
        <v>3.5000000000000003E-2</v>
      </c>
      <c r="R8" s="8">
        <v>0.54520000000000002</v>
      </c>
      <c r="S8" s="9">
        <v>8.8999999999999999E-3</v>
      </c>
      <c r="T8" s="9">
        <v>0.59460000000000002</v>
      </c>
      <c r="U8" s="9">
        <v>2.5000000000000001E-2</v>
      </c>
      <c r="V8" s="9">
        <v>4.1000000000000003E-3</v>
      </c>
      <c r="W8" s="9">
        <v>1.7899999999999999E-2</v>
      </c>
      <c r="X8" s="10">
        <v>6.0000000000000001E-3</v>
      </c>
    </row>
    <row r="9" spans="1:24" x14ac:dyDescent="0.25">
      <c r="A9" s="14">
        <v>9</v>
      </c>
      <c r="B9" s="21">
        <v>18</v>
      </c>
      <c r="C9" s="18">
        <v>1</v>
      </c>
      <c r="D9" s="9">
        <v>0.78139999999999998</v>
      </c>
      <c r="E9" s="9">
        <v>2.12E-2</v>
      </c>
      <c r="F9" s="9">
        <v>5.7099999999999998E-2</v>
      </c>
      <c r="G9" s="9">
        <v>0.28420000000000001</v>
      </c>
      <c r="H9" s="9">
        <v>3.8600000000000002E-2</v>
      </c>
      <c r="I9" s="9">
        <v>7.3000000000000001E-3</v>
      </c>
      <c r="J9" s="10">
        <v>3.5900000000000001E-2</v>
      </c>
      <c r="K9" s="8">
        <v>0.77429999999999999</v>
      </c>
      <c r="L9" s="9">
        <v>1.95E-2</v>
      </c>
      <c r="M9" s="9">
        <v>4.41E-2</v>
      </c>
      <c r="N9" s="9">
        <v>0.29549999999999998</v>
      </c>
      <c r="O9" s="9">
        <v>4.8099999999999997E-2</v>
      </c>
      <c r="P9" s="9">
        <v>6.1999999999999998E-3</v>
      </c>
      <c r="Q9" s="10">
        <v>2.3699999999999999E-2</v>
      </c>
      <c r="R9" s="8">
        <v>0.65310000000000001</v>
      </c>
      <c r="S9" s="9">
        <v>9.1999999999999998E-3</v>
      </c>
      <c r="T9" s="9">
        <v>5.57E-2</v>
      </c>
      <c r="U9" s="9">
        <v>0.43140000000000001</v>
      </c>
      <c r="V9" s="9">
        <v>2.63E-2</v>
      </c>
      <c r="W9" s="9">
        <v>4.7999999999999996E-3</v>
      </c>
      <c r="X9" s="10">
        <v>2.5999999999999999E-2</v>
      </c>
    </row>
    <row r="10" spans="1:24" x14ac:dyDescent="0.25">
      <c r="A10" s="14">
        <v>11</v>
      </c>
      <c r="B10" s="21">
        <v>21</v>
      </c>
      <c r="C10" s="18">
        <v>1</v>
      </c>
      <c r="D10" s="9">
        <v>0.59150000000000003</v>
      </c>
      <c r="E10" s="9">
        <v>2.4799999999999999E-2</v>
      </c>
      <c r="F10" s="9">
        <v>0.27250000000000002</v>
      </c>
      <c r="G10" s="9">
        <v>1.1900000000000001E-2</v>
      </c>
      <c r="H10" s="9">
        <v>8.2799999999999999E-2</v>
      </c>
      <c r="I10" s="9">
        <v>0.30230000000000001</v>
      </c>
      <c r="J10" s="10">
        <v>6.6E-3</v>
      </c>
      <c r="K10" s="8">
        <v>0.5958</v>
      </c>
      <c r="L10" s="9">
        <v>8.3000000000000004E-2</v>
      </c>
      <c r="M10" s="9">
        <v>0.31519999999999998</v>
      </c>
      <c r="N10" s="9">
        <v>1.44E-2</v>
      </c>
      <c r="O10" s="9">
        <v>0.1047</v>
      </c>
      <c r="P10" s="9">
        <v>0.11609999999999999</v>
      </c>
      <c r="Q10" s="10">
        <v>1.7899999999999999E-2</v>
      </c>
      <c r="R10" s="8">
        <v>0.56410000000000005</v>
      </c>
      <c r="S10" s="9">
        <v>2.1999999999999999E-2</v>
      </c>
      <c r="T10" s="9">
        <v>0.3251</v>
      </c>
      <c r="U10" s="9">
        <v>1.18E-2</v>
      </c>
      <c r="V10" s="9">
        <v>0.1048</v>
      </c>
      <c r="W10" s="9">
        <v>0.18779999999999999</v>
      </c>
      <c r="X10" s="10">
        <v>6.6E-3</v>
      </c>
    </row>
    <row r="11" spans="1:24" x14ac:dyDescent="0.25">
      <c r="A11" s="14">
        <v>12</v>
      </c>
      <c r="B11" s="21">
        <v>23</v>
      </c>
      <c r="C11" s="18">
        <v>1</v>
      </c>
      <c r="D11" s="9">
        <v>0.84989999999999999</v>
      </c>
      <c r="E11" s="9">
        <v>2.6499999999999999E-2</v>
      </c>
      <c r="F11" s="9">
        <v>0.126</v>
      </c>
      <c r="G11" s="9">
        <v>3.04E-2</v>
      </c>
      <c r="H11" s="9">
        <v>6.1000000000000004E-3</v>
      </c>
      <c r="I11" s="9">
        <v>3.7000000000000002E-3</v>
      </c>
      <c r="J11" s="10">
        <v>4.0899999999999999E-2</v>
      </c>
      <c r="K11" s="8">
        <v>0.78220000000000001</v>
      </c>
      <c r="L11" s="9">
        <v>1.6199999999999999E-2</v>
      </c>
      <c r="M11" s="9">
        <v>0.15759999999999999</v>
      </c>
      <c r="N11" s="9">
        <v>0.1226</v>
      </c>
      <c r="O11" s="9">
        <v>5.1000000000000004E-3</v>
      </c>
      <c r="P11" s="9">
        <v>5.9999999999999995E-4</v>
      </c>
      <c r="Q11" s="10">
        <v>4.2299999999999997E-2</v>
      </c>
      <c r="R11" s="8">
        <v>0.86460000000000004</v>
      </c>
      <c r="S11" s="9">
        <v>2.4799999999999999E-2</v>
      </c>
      <c r="T11" s="9">
        <v>0.1762</v>
      </c>
      <c r="U11" s="9">
        <v>3.32E-2</v>
      </c>
      <c r="V11" s="9">
        <v>8.0000000000000002E-3</v>
      </c>
      <c r="W11" s="9">
        <v>2.3999999999999998E-3</v>
      </c>
      <c r="X11" s="10">
        <v>4.0599999999999997E-2</v>
      </c>
    </row>
    <row r="12" spans="1:24" x14ac:dyDescent="0.25">
      <c r="A12" s="14">
        <v>13</v>
      </c>
      <c r="B12" s="21">
        <v>23</v>
      </c>
      <c r="C12" s="18">
        <v>1</v>
      </c>
      <c r="D12" s="9">
        <v>0.84260000000000002</v>
      </c>
      <c r="E12" s="9">
        <v>4.9700000000000001E-2</v>
      </c>
      <c r="F12" s="9">
        <v>9.5600000000000004E-2</v>
      </c>
      <c r="G12" s="9">
        <v>9.2999999999999999E-2</v>
      </c>
      <c r="H12" s="9">
        <v>0.1133</v>
      </c>
      <c r="I12" s="9">
        <v>5.0000000000000001E-4</v>
      </c>
      <c r="J12" s="10">
        <v>3.0099999999999998E-2</v>
      </c>
      <c r="K12" s="8">
        <v>0.749</v>
      </c>
      <c r="L12" s="9">
        <v>6.3299999999999995E-2</v>
      </c>
      <c r="M12" s="9">
        <v>6.4899999999999999E-2</v>
      </c>
      <c r="N12" s="9">
        <v>0.10979999999999999</v>
      </c>
      <c r="O12" s="9">
        <v>0.308</v>
      </c>
      <c r="P12" s="9">
        <v>5.9999999999999995E-4</v>
      </c>
      <c r="Q12" s="10">
        <v>1.46E-2</v>
      </c>
      <c r="R12" s="8">
        <v>0.73750000000000004</v>
      </c>
      <c r="S12" s="9">
        <v>5.8700000000000002E-2</v>
      </c>
      <c r="T12" s="9">
        <v>6.8000000000000005E-2</v>
      </c>
      <c r="U12" s="9">
        <v>0.1646</v>
      </c>
      <c r="V12" s="9">
        <v>0.31319999999999998</v>
      </c>
      <c r="W12" s="9">
        <v>5.0000000000000001E-4</v>
      </c>
      <c r="X12" s="10">
        <v>2.1100000000000001E-2</v>
      </c>
    </row>
    <row r="13" spans="1:24" x14ac:dyDescent="0.25">
      <c r="A13" s="14">
        <v>14</v>
      </c>
      <c r="B13" s="21">
        <v>22</v>
      </c>
      <c r="C13" s="18">
        <v>1</v>
      </c>
      <c r="D13" s="9">
        <v>0.55820000000000003</v>
      </c>
      <c r="E13" s="9">
        <v>6.4000000000000003E-3</v>
      </c>
      <c r="F13" s="9">
        <v>0.52939999999999998</v>
      </c>
      <c r="G13" s="9">
        <v>1.6199999999999999E-2</v>
      </c>
      <c r="H13" s="9">
        <v>0.16539999999999999</v>
      </c>
      <c r="I13" s="9">
        <v>1.9E-3</v>
      </c>
      <c r="J13" s="10">
        <v>2.5999999999999999E-3</v>
      </c>
      <c r="K13" s="8">
        <v>0.69030000000000002</v>
      </c>
      <c r="L13" s="9">
        <v>1.6E-2</v>
      </c>
      <c r="M13" s="9">
        <v>0.35859999999999997</v>
      </c>
      <c r="N13" s="9">
        <v>2.5100000000000001E-2</v>
      </c>
      <c r="O13" s="9">
        <v>0.1205</v>
      </c>
      <c r="P13" s="9">
        <v>4.0000000000000001E-3</v>
      </c>
      <c r="Q13" s="10">
        <v>1.4999999999999999E-2</v>
      </c>
      <c r="R13" s="8">
        <v>0.64970000000000006</v>
      </c>
      <c r="S13" s="9">
        <v>6.8999999999999999E-3</v>
      </c>
      <c r="T13" s="9">
        <v>0.42009999999999997</v>
      </c>
      <c r="U13" s="9">
        <v>1.7100000000000001E-2</v>
      </c>
      <c r="V13" s="9">
        <v>0.1033</v>
      </c>
      <c r="W13" s="9">
        <v>1.1999999999999999E-3</v>
      </c>
      <c r="X13" s="10">
        <v>7.6E-3</v>
      </c>
    </row>
    <row r="14" spans="1:24" x14ac:dyDescent="0.25">
      <c r="A14" s="14">
        <v>15</v>
      </c>
      <c r="B14" s="14">
        <v>39</v>
      </c>
      <c r="C14" s="3">
        <v>2</v>
      </c>
      <c r="D14" s="9">
        <v>0.74329999999999996</v>
      </c>
      <c r="E14" s="9">
        <v>0.11899999999999999</v>
      </c>
      <c r="F14" s="9">
        <v>7.0999999999999994E-2</v>
      </c>
      <c r="G14" s="9">
        <v>1.6E-2</v>
      </c>
      <c r="H14" s="9">
        <v>4.6199999999999998E-2</v>
      </c>
      <c r="I14" s="9">
        <v>2.4400000000000002E-2</v>
      </c>
      <c r="J14" s="10">
        <v>1.5599999999999999E-2</v>
      </c>
      <c r="K14" s="8">
        <v>0.83740000000000003</v>
      </c>
      <c r="L14" s="9">
        <v>3.9399999999999998E-2</v>
      </c>
      <c r="M14" s="9">
        <v>9.8500000000000004E-2</v>
      </c>
      <c r="N14" s="9">
        <v>4.8099999999999997E-2</v>
      </c>
      <c r="O14" s="9">
        <v>5.9200000000000003E-2</v>
      </c>
      <c r="P14" s="9">
        <v>2.9399999999999999E-2</v>
      </c>
      <c r="Q14" s="10">
        <v>2.9499999999999998E-2</v>
      </c>
      <c r="R14" s="8">
        <v>0.82120000000000004</v>
      </c>
      <c r="S14" s="9">
        <v>4.4499999999999998E-2</v>
      </c>
      <c r="T14" s="9">
        <v>7.2599999999999998E-2</v>
      </c>
      <c r="U14" s="9">
        <v>2.2800000000000001E-2</v>
      </c>
      <c r="V14" s="9">
        <v>5.1200000000000002E-2</v>
      </c>
      <c r="W14" s="9">
        <v>2.1600000000000001E-2</v>
      </c>
      <c r="X14" s="10">
        <v>1.9900000000000001E-2</v>
      </c>
    </row>
    <row r="15" spans="1:24" x14ac:dyDescent="0.25">
      <c r="A15" s="14">
        <v>16</v>
      </c>
      <c r="B15" s="14">
        <v>39</v>
      </c>
      <c r="C15" s="3">
        <v>2</v>
      </c>
      <c r="D15" s="9">
        <v>0.70860000000000001</v>
      </c>
      <c r="E15" s="9">
        <v>4.5199999999999997E-2</v>
      </c>
      <c r="F15" s="9">
        <v>9.2799999999999994E-2</v>
      </c>
      <c r="G15" s="9">
        <v>0.2535</v>
      </c>
      <c r="H15" s="9">
        <v>5.9299999999999999E-2</v>
      </c>
      <c r="I15" s="9">
        <v>1.2999999999999999E-3</v>
      </c>
      <c r="J15" s="10">
        <v>3.15E-2</v>
      </c>
      <c r="K15" s="8">
        <v>0.64749999999999996</v>
      </c>
      <c r="L15" s="9">
        <v>5.8099999999999999E-2</v>
      </c>
      <c r="M15" s="9">
        <v>0.1172</v>
      </c>
      <c r="N15" s="9">
        <v>0.19919999999999999</v>
      </c>
      <c r="O15" s="9">
        <v>8.3299999999999999E-2</v>
      </c>
      <c r="P15" s="9">
        <v>8.8000000000000005E-3</v>
      </c>
      <c r="Q15" s="10">
        <v>9.5299999999999996E-2</v>
      </c>
      <c r="R15" s="8">
        <v>0.6694</v>
      </c>
      <c r="S15" s="9">
        <v>4.9500000000000002E-2</v>
      </c>
      <c r="T15" s="9">
        <v>0.1069</v>
      </c>
      <c r="U15" s="9">
        <v>0.20380000000000001</v>
      </c>
      <c r="V15" s="9">
        <v>7.6399999999999996E-2</v>
      </c>
      <c r="W15" s="9">
        <v>1.32E-2</v>
      </c>
      <c r="X15" s="10">
        <v>9.3899999999999997E-2</v>
      </c>
    </row>
    <row r="16" spans="1:24" x14ac:dyDescent="0.25">
      <c r="A16" s="14">
        <v>17</v>
      </c>
      <c r="B16" s="21">
        <v>19</v>
      </c>
      <c r="C16" s="18">
        <v>1</v>
      </c>
      <c r="D16" s="9">
        <v>0.7954</v>
      </c>
      <c r="E16" s="9">
        <v>5.16E-2</v>
      </c>
      <c r="F16" s="9">
        <v>9.6299999999999997E-2</v>
      </c>
      <c r="G16" s="9">
        <v>0.18579999999999999</v>
      </c>
      <c r="H16" s="9">
        <v>9.4000000000000004E-3</v>
      </c>
      <c r="I16" s="9">
        <v>2.2700000000000001E-2</v>
      </c>
      <c r="J16" s="10">
        <v>7.4200000000000002E-2</v>
      </c>
      <c r="K16" s="8">
        <v>0.73860000000000003</v>
      </c>
      <c r="L16" s="9">
        <v>6.1199999999999997E-2</v>
      </c>
      <c r="M16" s="9">
        <v>0.1169</v>
      </c>
      <c r="N16" s="9">
        <v>0.1123</v>
      </c>
      <c r="O16" s="9">
        <v>1.29E-2</v>
      </c>
      <c r="P16" s="9">
        <v>1.12E-2</v>
      </c>
      <c r="Q16" s="10">
        <v>0.13220000000000001</v>
      </c>
      <c r="R16" s="8">
        <v>0.72289999999999999</v>
      </c>
      <c r="S16" s="9">
        <v>3.9199999999999999E-2</v>
      </c>
      <c r="T16" s="9">
        <v>7.5800000000000006E-2</v>
      </c>
      <c r="U16" s="9">
        <v>8.0399999999999999E-2</v>
      </c>
      <c r="V16" s="9">
        <v>1.3100000000000001E-2</v>
      </c>
      <c r="W16" s="9">
        <v>4.1099999999999998E-2</v>
      </c>
      <c r="X16" s="10">
        <v>0.16059999999999999</v>
      </c>
    </row>
    <row r="17" spans="1:24" x14ac:dyDescent="0.25">
      <c r="A17" s="14">
        <v>18</v>
      </c>
      <c r="B17" s="21">
        <v>20</v>
      </c>
      <c r="C17" s="18">
        <v>1</v>
      </c>
      <c r="D17" s="9">
        <v>0.90400000000000003</v>
      </c>
      <c r="E17" s="9">
        <v>2.29E-2</v>
      </c>
      <c r="F17" s="9">
        <v>3.27E-2</v>
      </c>
      <c r="G17" s="9">
        <v>5.4100000000000002E-2</v>
      </c>
      <c r="H17" s="9">
        <v>3.1099999999999999E-2</v>
      </c>
      <c r="I17" s="9">
        <v>3.0800000000000001E-2</v>
      </c>
      <c r="J17" s="10">
        <v>0.12479999999999999</v>
      </c>
      <c r="K17" s="8">
        <v>0.91749999999999998</v>
      </c>
      <c r="L17" s="9">
        <v>1.3599999999999999E-2</v>
      </c>
      <c r="M17" s="9">
        <v>3.0599999999999999E-2</v>
      </c>
      <c r="N17" s="9">
        <v>3.5999999999999997E-2</v>
      </c>
      <c r="O17" s="9">
        <v>3.5299999999999998E-2</v>
      </c>
      <c r="P17" s="9">
        <v>7.0400000000000004E-2</v>
      </c>
      <c r="Q17" s="10">
        <v>9.3399999999999997E-2</v>
      </c>
      <c r="R17" s="8">
        <v>0.84530000000000005</v>
      </c>
      <c r="S17" s="9">
        <v>7.5600000000000001E-2</v>
      </c>
      <c r="T17" s="9">
        <v>4.0800000000000003E-2</v>
      </c>
      <c r="U17" s="9">
        <v>5.8999999999999997E-2</v>
      </c>
      <c r="V17" s="9">
        <v>2.8500000000000001E-2</v>
      </c>
      <c r="W17" s="9">
        <v>1.3100000000000001E-2</v>
      </c>
      <c r="X17" s="10">
        <v>7.1199999999999999E-2</v>
      </c>
    </row>
    <row r="18" spans="1:24" x14ac:dyDescent="0.25">
      <c r="A18" s="14">
        <v>19</v>
      </c>
      <c r="B18" s="21">
        <v>27</v>
      </c>
      <c r="C18" s="18">
        <v>1</v>
      </c>
      <c r="D18" s="9">
        <v>0.60629999999999995</v>
      </c>
      <c r="E18" s="9">
        <v>2.29E-2</v>
      </c>
      <c r="F18" s="9">
        <v>0.15989999999999999</v>
      </c>
      <c r="G18" s="9">
        <v>0.35649999999999998</v>
      </c>
      <c r="H18" s="9">
        <v>2.5600000000000001E-2</v>
      </c>
      <c r="I18" s="9">
        <v>8.0000000000000004E-4</v>
      </c>
      <c r="J18" s="10">
        <v>4.58E-2</v>
      </c>
      <c r="K18" s="8">
        <v>0.62019999999999997</v>
      </c>
      <c r="L18" s="9">
        <v>4.6600000000000003E-2</v>
      </c>
      <c r="M18" s="9">
        <v>0.2276</v>
      </c>
      <c r="N18" s="9">
        <v>5.7299999999999997E-2</v>
      </c>
      <c r="O18" s="9">
        <v>3.7699999999999997E-2</v>
      </c>
      <c r="P18" s="9">
        <v>3.5000000000000001E-3</v>
      </c>
      <c r="Q18" s="10">
        <v>2.29E-2</v>
      </c>
      <c r="R18" s="8">
        <v>0.70140000000000002</v>
      </c>
      <c r="S18" s="9">
        <v>3.2199999999999999E-2</v>
      </c>
      <c r="T18" s="9">
        <v>0.1268</v>
      </c>
      <c r="U18" s="9">
        <v>0.24729999999999999</v>
      </c>
      <c r="V18" s="9">
        <v>3.1600000000000003E-2</v>
      </c>
      <c r="W18" s="9">
        <v>1.6999999999999999E-3</v>
      </c>
      <c r="X18" s="10">
        <v>2.93E-2</v>
      </c>
    </row>
    <row r="19" spans="1:24" x14ac:dyDescent="0.25">
      <c r="A19" s="14">
        <v>20</v>
      </c>
      <c r="B19" s="21">
        <v>26</v>
      </c>
      <c r="C19" s="18">
        <v>1</v>
      </c>
      <c r="D19" s="9">
        <v>0.41830000000000001</v>
      </c>
      <c r="E19" s="9">
        <v>2.1299999999999999E-2</v>
      </c>
      <c r="F19" s="9">
        <v>0.43990000000000001</v>
      </c>
      <c r="G19" s="9">
        <v>3.1699999999999999E-2</v>
      </c>
      <c r="H19" s="9">
        <v>0.12740000000000001</v>
      </c>
      <c r="I19" s="9">
        <v>1.61E-2</v>
      </c>
      <c r="J19" s="10">
        <v>1.89E-2</v>
      </c>
      <c r="K19" s="8">
        <v>0.49980000000000002</v>
      </c>
      <c r="L19" s="9">
        <v>3.1600000000000003E-2</v>
      </c>
      <c r="M19" s="9">
        <v>0.44590000000000002</v>
      </c>
      <c r="N19" s="9">
        <v>1.83E-2</v>
      </c>
      <c r="O19" s="9">
        <v>0.10730000000000001</v>
      </c>
      <c r="P19" s="9">
        <v>1.06E-2</v>
      </c>
      <c r="Q19" s="10">
        <v>1.2200000000000001E-2</v>
      </c>
      <c r="R19" s="8">
        <v>0.40839999999999999</v>
      </c>
      <c r="S19" s="9">
        <v>2.8299999999999999E-2</v>
      </c>
      <c r="T19" s="9">
        <v>0.49909999999999999</v>
      </c>
      <c r="U19" s="9">
        <v>3.9100000000000003E-2</v>
      </c>
      <c r="V19" s="9">
        <v>9.1399999999999995E-2</v>
      </c>
      <c r="W19" s="9">
        <v>1.6500000000000001E-2</v>
      </c>
      <c r="X19" s="10">
        <v>1.9099999999999999E-2</v>
      </c>
    </row>
    <row r="20" spans="1:24" x14ac:dyDescent="0.25">
      <c r="A20" s="14">
        <v>21</v>
      </c>
      <c r="B20" s="21">
        <v>23</v>
      </c>
      <c r="C20" s="18">
        <v>1</v>
      </c>
      <c r="D20" s="9">
        <v>0.69779999999999998</v>
      </c>
      <c r="E20" s="9">
        <v>2.1700000000000001E-2</v>
      </c>
      <c r="F20" s="9">
        <v>0.30299999999999999</v>
      </c>
      <c r="G20" s="9">
        <v>8.6E-3</v>
      </c>
      <c r="H20" s="9">
        <v>2.7099999999999999E-2</v>
      </c>
      <c r="I20" s="9">
        <v>1.2999999999999999E-2</v>
      </c>
      <c r="J20" s="10">
        <v>3.4000000000000002E-2</v>
      </c>
      <c r="K20" s="8">
        <v>0.71750000000000003</v>
      </c>
      <c r="L20" s="9">
        <v>2.93E-2</v>
      </c>
      <c r="M20" s="9">
        <v>0.25259999999999999</v>
      </c>
      <c r="N20" s="9">
        <v>9.7999999999999997E-3</v>
      </c>
      <c r="O20" s="9">
        <v>2.01E-2</v>
      </c>
      <c r="P20" s="9">
        <v>9.5999999999999992E-3</v>
      </c>
      <c r="Q20" s="10">
        <v>4.5499999999999999E-2</v>
      </c>
      <c r="R20" s="8">
        <v>0.70660000000000001</v>
      </c>
      <c r="S20" s="9">
        <v>2.53E-2</v>
      </c>
      <c r="T20" s="9">
        <v>0.28839999999999999</v>
      </c>
      <c r="U20" s="9">
        <v>7.1999999999999998E-3</v>
      </c>
      <c r="V20" s="9">
        <v>1.6400000000000001E-2</v>
      </c>
      <c r="W20" s="9">
        <v>7.1999999999999998E-3</v>
      </c>
      <c r="X20" s="10">
        <v>5.16E-2</v>
      </c>
    </row>
    <row r="21" spans="1:24" x14ac:dyDescent="0.25">
      <c r="A21" s="14">
        <v>22</v>
      </c>
      <c r="B21" s="14">
        <v>30</v>
      </c>
      <c r="C21" s="3">
        <v>2</v>
      </c>
      <c r="D21" s="9">
        <v>0.59689999999999999</v>
      </c>
      <c r="E21" s="9">
        <v>0.1358</v>
      </c>
      <c r="F21" s="9">
        <v>0.2291</v>
      </c>
      <c r="G21" s="9">
        <v>2.7699999999999999E-2</v>
      </c>
      <c r="H21" s="9">
        <v>5.3199999999999997E-2</v>
      </c>
      <c r="I21" s="9">
        <v>4.3499999999999997E-2</v>
      </c>
      <c r="J21" s="10">
        <v>3.8699999999999998E-2</v>
      </c>
      <c r="K21" s="8">
        <v>0.59240000000000004</v>
      </c>
      <c r="L21" s="9">
        <v>0.13289999999999999</v>
      </c>
      <c r="M21" s="9">
        <v>0.2127</v>
      </c>
      <c r="N21" s="9">
        <v>2.3900000000000001E-2</v>
      </c>
      <c r="O21" s="9">
        <v>7.0800000000000002E-2</v>
      </c>
      <c r="P21" s="9">
        <v>3.32E-2</v>
      </c>
      <c r="Q21" s="10">
        <v>3.6900000000000002E-2</v>
      </c>
      <c r="R21" s="8">
        <v>0.50260000000000005</v>
      </c>
      <c r="S21" s="9">
        <v>9.9500000000000005E-2</v>
      </c>
      <c r="T21" s="9">
        <v>0.34399999999999997</v>
      </c>
      <c r="U21" s="9">
        <v>2.29E-2</v>
      </c>
      <c r="V21" s="9">
        <v>6.3299999999999995E-2</v>
      </c>
      <c r="W21" s="9">
        <v>2.63E-2</v>
      </c>
      <c r="X21" s="10">
        <v>3.9300000000000002E-2</v>
      </c>
    </row>
    <row r="22" spans="1:24" x14ac:dyDescent="0.25">
      <c r="A22" s="14">
        <v>24</v>
      </c>
      <c r="B22" s="21">
        <v>32</v>
      </c>
      <c r="C22" s="18">
        <v>2</v>
      </c>
      <c r="D22" s="9">
        <v>0.45660000000000001</v>
      </c>
      <c r="E22" s="9">
        <v>9.1999999999999998E-3</v>
      </c>
      <c r="F22" s="9">
        <v>0.56159999999999999</v>
      </c>
      <c r="G22" s="9">
        <v>4.3E-3</v>
      </c>
      <c r="H22" s="9">
        <v>1.6400000000000001E-2</v>
      </c>
      <c r="I22" s="9">
        <v>5.9700000000000003E-2</v>
      </c>
      <c r="J22" s="10">
        <v>1.23E-2</v>
      </c>
      <c r="K22" s="8">
        <v>0.52059999999999995</v>
      </c>
      <c r="L22" s="9">
        <v>6.2399999999999997E-2</v>
      </c>
      <c r="M22" s="9">
        <v>0.47989999999999999</v>
      </c>
      <c r="N22" s="9">
        <v>6.1000000000000004E-3</v>
      </c>
      <c r="O22" s="9">
        <v>2.1899999999999999E-2</v>
      </c>
      <c r="P22" s="9">
        <v>4.8500000000000001E-2</v>
      </c>
      <c r="Q22" s="10">
        <v>1.09E-2</v>
      </c>
      <c r="R22" s="8">
        <v>0.46150000000000002</v>
      </c>
      <c r="S22" s="9">
        <v>0.13400000000000001</v>
      </c>
      <c r="T22" s="9">
        <v>0.43719999999999998</v>
      </c>
      <c r="U22" s="9">
        <v>5.7000000000000002E-3</v>
      </c>
      <c r="V22" s="9">
        <v>2.41E-2</v>
      </c>
      <c r="W22" s="9">
        <v>5.8500000000000003E-2</v>
      </c>
      <c r="X22" s="10">
        <v>1.5599999999999999E-2</v>
      </c>
    </row>
    <row r="23" spans="1:24" x14ac:dyDescent="0.25">
      <c r="A23" s="14">
        <v>25</v>
      </c>
      <c r="B23" s="21">
        <v>39</v>
      </c>
      <c r="C23" s="18">
        <v>2</v>
      </c>
      <c r="D23" s="9">
        <v>0.84599999999999997</v>
      </c>
      <c r="E23" s="9">
        <v>0.1091</v>
      </c>
      <c r="F23" s="9">
        <v>3.4700000000000002E-2</v>
      </c>
      <c r="G23" s="9">
        <v>3.0599999999999999E-2</v>
      </c>
      <c r="H23" s="9">
        <v>7.7999999999999996E-3</v>
      </c>
      <c r="I23" s="9">
        <v>1.2999999999999999E-3</v>
      </c>
      <c r="J23" s="10">
        <v>3.6799999999999999E-2</v>
      </c>
      <c r="K23" s="8">
        <v>0.68830000000000002</v>
      </c>
      <c r="L23" s="9">
        <v>0.28499999999999998</v>
      </c>
      <c r="M23" s="9">
        <v>2.5999999999999999E-2</v>
      </c>
      <c r="N23" s="9">
        <v>3.3500000000000002E-2</v>
      </c>
      <c r="O23" s="9">
        <v>1.2699999999999999E-2</v>
      </c>
      <c r="P23" s="9">
        <v>2.3E-3</v>
      </c>
      <c r="Q23" s="10">
        <v>3.0599999999999999E-2</v>
      </c>
      <c r="R23" s="8">
        <v>0.88780000000000003</v>
      </c>
      <c r="S23" s="9">
        <v>4.5199999999999997E-2</v>
      </c>
      <c r="T23" s="9">
        <v>5.1400000000000001E-2</v>
      </c>
      <c r="U23" s="9">
        <v>2.6700000000000002E-2</v>
      </c>
      <c r="V23" s="9">
        <v>4.0000000000000001E-3</v>
      </c>
      <c r="W23" s="9">
        <v>1.6000000000000001E-3</v>
      </c>
      <c r="X23" s="10">
        <v>3.32E-2</v>
      </c>
    </row>
    <row r="24" spans="1:24" x14ac:dyDescent="0.25">
      <c r="A24" s="14">
        <v>26</v>
      </c>
      <c r="B24" s="21">
        <v>41</v>
      </c>
      <c r="C24" s="18">
        <v>2</v>
      </c>
      <c r="D24" s="9">
        <v>0.67910000000000004</v>
      </c>
      <c r="E24" s="9">
        <v>7.0000000000000007E-2</v>
      </c>
      <c r="F24" s="9">
        <v>9.4899999999999998E-2</v>
      </c>
      <c r="G24" s="9">
        <v>0.13089999999999999</v>
      </c>
      <c r="H24" s="9">
        <v>3.2199999999999999E-2</v>
      </c>
      <c r="I24" s="9">
        <v>4.2799999999999998E-2</v>
      </c>
      <c r="J24" s="10">
        <v>8.2000000000000003E-2</v>
      </c>
      <c r="K24" s="8">
        <v>0.7984</v>
      </c>
      <c r="L24" s="9">
        <v>6.3399999999999998E-2</v>
      </c>
      <c r="M24" s="9">
        <v>7.9699999999999993E-2</v>
      </c>
      <c r="N24" s="9">
        <v>0.12280000000000001</v>
      </c>
      <c r="O24" s="9">
        <v>3.4099999999999998E-2</v>
      </c>
      <c r="P24" s="9">
        <v>5.7999999999999996E-3</v>
      </c>
      <c r="Q24" s="10">
        <v>1.84E-2</v>
      </c>
      <c r="R24" s="8">
        <v>0.81479999999999997</v>
      </c>
      <c r="S24" s="9">
        <v>2.4899999999999999E-2</v>
      </c>
      <c r="T24" s="9">
        <v>8.1199999999999994E-2</v>
      </c>
      <c r="U24" s="9">
        <v>7.4200000000000002E-2</v>
      </c>
      <c r="V24" s="9">
        <v>1.01E-2</v>
      </c>
      <c r="W24" s="9">
        <v>8.0000000000000002E-3</v>
      </c>
      <c r="X24" s="10">
        <v>1.9599999999999999E-2</v>
      </c>
    </row>
    <row r="25" spans="1:24" x14ac:dyDescent="0.25">
      <c r="A25" s="14">
        <v>27</v>
      </c>
      <c r="B25" s="21">
        <v>31</v>
      </c>
      <c r="C25" s="18">
        <v>2</v>
      </c>
      <c r="D25" s="9">
        <v>0.60429999999999995</v>
      </c>
      <c r="E25" s="9">
        <v>2.8199999999999999E-2</v>
      </c>
      <c r="F25" s="9">
        <v>6.5100000000000005E-2</v>
      </c>
      <c r="G25" s="9">
        <v>0.40289999999999998</v>
      </c>
      <c r="H25" s="9">
        <v>8.5000000000000006E-3</v>
      </c>
      <c r="I25" s="9">
        <v>2.3999999999999998E-3</v>
      </c>
      <c r="J25" s="10">
        <v>4.99E-2</v>
      </c>
      <c r="K25" s="8">
        <v>0.59150000000000003</v>
      </c>
      <c r="L25" s="9">
        <v>0.27260000000000001</v>
      </c>
      <c r="M25" s="9">
        <v>8.9200000000000002E-2</v>
      </c>
      <c r="N25" s="9">
        <v>5.8999999999999997E-2</v>
      </c>
      <c r="O25" s="9">
        <v>2.6499999999999999E-2</v>
      </c>
      <c r="P25" s="9">
        <v>9.5999999999999992E-3</v>
      </c>
      <c r="Q25" s="10">
        <v>3.1399999999999997E-2</v>
      </c>
      <c r="R25" s="8">
        <v>0.64470000000000005</v>
      </c>
      <c r="S25" s="9">
        <v>2.12E-2</v>
      </c>
      <c r="T25" s="9">
        <v>7.8700000000000006E-2</v>
      </c>
      <c r="U25" s="9">
        <v>0.33850000000000002</v>
      </c>
      <c r="V25" s="9">
        <v>1.5900000000000001E-2</v>
      </c>
      <c r="W25" s="9">
        <v>3.3999999999999998E-3</v>
      </c>
      <c r="X25" s="10">
        <v>6.88E-2</v>
      </c>
    </row>
    <row r="26" spans="1:24" x14ac:dyDescent="0.25">
      <c r="A26" s="14">
        <v>29</v>
      </c>
      <c r="B26" s="21">
        <v>19</v>
      </c>
      <c r="C26" s="18">
        <v>1</v>
      </c>
      <c r="D26" s="9">
        <v>0.72709999999999997</v>
      </c>
      <c r="E26" s="9">
        <v>7.3899999999999993E-2</v>
      </c>
      <c r="F26" s="9">
        <v>3.15E-2</v>
      </c>
      <c r="G26" s="9">
        <v>0.2742</v>
      </c>
      <c r="H26" s="9">
        <v>1.66E-2</v>
      </c>
      <c r="I26" s="9">
        <v>4.7999999999999996E-3</v>
      </c>
      <c r="J26" s="10">
        <v>3.3599999999999998E-2</v>
      </c>
      <c r="K26" s="8">
        <v>0.83850000000000002</v>
      </c>
      <c r="L26" s="9">
        <v>4.1000000000000003E-3</v>
      </c>
      <c r="M26" s="9">
        <v>4.6300000000000001E-2</v>
      </c>
      <c r="N26" s="9">
        <v>0.17680000000000001</v>
      </c>
      <c r="O26" s="9">
        <v>6.6E-3</v>
      </c>
      <c r="P26" s="9">
        <v>5.9999999999999995E-4</v>
      </c>
      <c r="Q26" s="10">
        <v>2.0199999999999999E-2</v>
      </c>
      <c r="R26" s="8">
        <v>0.59309999999999996</v>
      </c>
      <c r="S26" s="9">
        <v>2.2000000000000001E-3</v>
      </c>
      <c r="T26" s="9">
        <v>1.7500000000000002E-2</v>
      </c>
      <c r="U26" s="9">
        <v>0.57630000000000003</v>
      </c>
      <c r="V26" s="9">
        <v>9.1000000000000004E-3</v>
      </c>
      <c r="W26" s="9">
        <v>1.6000000000000001E-3</v>
      </c>
      <c r="X26" s="10">
        <v>1.24E-2</v>
      </c>
    </row>
    <row r="27" spans="1:24" x14ac:dyDescent="0.25">
      <c r="A27" s="14">
        <v>30</v>
      </c>
      <c r="B27" s="21">
        <v>20</v>
      </c>
      <c r="C27" s="18">
        <v>1</v>
      </c>
      <c r="D27" s="9">
        <v>0.63500000000000001</v>
      </c>
      <c r="E27" s="9">
        <v>7.0099999999999996E-2</v>
      </c>
      <c r="F27" s="9">
        <v>0.35539999999999999</v>
      </c>
      <c r="G27" s="9">
        <v>2.5100000000000001E-2</v>
      </c>
      <c r="H27" s="9">
        <v>1.9400000000000001E-2</v>
      </c>
      <c r="I27" s="9">
        <v>1.2800000000000001E-2</v>
      </c>
      <c r="J27" s="10">
        <v>0.11260000000000001</v>
      </c>
      <c r="K27" s="8">
        <v>0.64370000000000005</v>
      </c>
      <c r="L27" s="9">
        <v>9.11E-2</v>
      </c>
      <c r="M27" s="9">
        <v>0.32340000000000002</v>
      </c>
      <c r="N27" s="9">
        <v>3.3399999999999999E-2</v>
      </c>
      <c r="O27" s="9">
        <v>1.67E-2</v>
      </c>
      <c r="P27" s="9">
        <v>1.18E-2</v>
      </c>
      <c r="Q27" s="10">
        <v>0.12180000000000001</v>
      </c>
      <c r="R27" s="8">
        <v>0.65369999999999995</v>
      </c>
      <c r="S27" s="9">
        <v>4.4600000000000001E-2</v>
      </c>
      <c r="T27" s="9">
        <v>0.31040000000000001</v>
      </c>
      <c r="U27" s="9">
        <v>3.0200000000000001E-2</v>
      </c>
      <c r="V27" s="9">
        <v>1.8499999999999999E-2</v>
      </c>
      <c r="W27" s="9">
        <v>7.7000000000000002E-3</v>
      </c>
      <c r="X27" s="10">
        <v>0.10299999999999999</v>
      </c>
    </row>
    <row r="28" spans="1:24" x14ac:dyDescent="0.25">
      <c r="A28" s="14">
        <v>31</v>
      </c>
      <c r="B28" s="21">
        <v>19</v>
      </c>
      <c r="C28" s="18">
        <v>1</v>
      </c>
      <c r="D28" s="9">
        <v>0.85860000000000003</v>
      </c>
      <c r="E28" s="9">
        <v>3.5299999999999998E-2</v>
      </c>
      <c r="F28" s="9">
        <v>6.9000000000000006E-2</v>
      </c>
      <c r="G28" s="9">
        <v>0.18440000000000001</v>
      </c>
      <c r="H28" s="9">
        <v>3.5299999999999998E-2</v>
      </c>
      <c r="I28" s="9">
        <v>5.8999999999999999E-3</v>
      </c>
      <c r="J28" s="10">
        <v>2.0899999999999998E-2</v>
      </c>
      <c r="K28" s="8">
        <v>0.78549999999999998</v>
      </c>
      <c r="L28" s="9">
        <v>0.13139999999999999</v>
      </c>
      <c r="M28" s="9">
        <v>5.9700000000000003E-2</v>
      </c>
      <c r="N28" s="9">
        <v>8.4099999999999994E-2</v>
      </c>
      <c r="O28" s="9">
        <v>5.9299999999999999E-2</v>
      </c>
      <c r="P28" s="9">
        <v>1.2200000000000001E-2</v>
      </c>
      <c r="Q28" s="10">
        <v>3.4799999999999998E-2</v>
      </c>
      <c r="R28" s="8">
        <v>0.57199999999999995</v>
      </c>
      <c r="S28" s="9">
        <v>0.34510000000000002</v>
      </c>
      <c r="T28" s="9">
        <v>4.19E-2</v>
      </c>
      <c r="U28" s="9">
        <v>0.126</v>
      </c>
      <c r="V28" s="9">
        <v>3.6799999999999999E-2</v>
      </c>
      <c r="W28" s="9">
        <v>7.7999999999999996E-3</v>
      </c>
      <c r="X28" s="10">
        <v>2.2100000000000002E-2</v>
      </c>
    </row>
    <row r="29" spans="1:24" x14ac:dyDescent="0.25">
      <c r="A29" s="14">
        <v>32</v>
      </c>
      <c r="B29" s="21">
        <v>22</v>
      </c>
      <c r="C29" s="18">
        <v>1</v>
      </c>
      <c r="D29" s="9">
        <v>0.56830000000000003</v>
      </c>
      <c r="E29" s="9">
        <v>4.3799999999999999E-2</v>
      </c>
      <c r="F29" s="9">
        <v>0.55659999999999998</v>
      </c>
      <c r="G29" s="9">
        <v>4.4400000000000002E-2</v>
      </c>
      <c r="H29" s="9">
        <v>1.9900000000000001E-2</v>
      </c>
      <c r="I29" s="9">
        <v>2.7000000000000001E-3</v>
      </c>
      <c r="J29" s="10">
        <v>8.9700000000000002E-2</v>
      </c>
      <c r="K29" s="8">
        <v>0.35349999999999998</v>
      </c>
      <c r="L29" s="9">
        <v>1.4500000000000001E-2</v>
      </c>
      <c r="M29" s="9">
        <v>0.69020000000000004</v>
      </c>
      <c r="N29" s="9">
        <v>3.4500000000000003E-2</v>
      </c>
      <c r="O29" s="9">
        <v>1.01E-2</v>
      </c>
      <c r="P29" s="9">
        <v>1.95E-2</v>
      </c>
      <c r="Q29" s="10">
        <v>4.2799999999999998E-2</v>
      </c>
      <c r="R29" s="8">
        <v>0.249</v>
      </c>
      <c r="S29" s="9">
        <v>4.5999999999999999E-3</v>
      </c>
      <c r="T29" s="9">
        <v>0.78900000000000003</v>
      </c>
      <c r="U29" s="9">
        <v>4.4699999999999997E-2</v>
      </c>
      <c r="V29" s="9">
        <v>4.8999999999999998E-3</v>
      </c>
      <c r="W29" s="9">
        <v>1.06E-2</v>
      </c>
      <c r="X29" s="10">
        <v>6.4600000000000005E-2</v>
      </c>
    </row>
    <row r="30" spans="1:24" x14ac:dyDescent="0.25">
      <c r="A30" s="14">
        <v>33</v>
      </c>
      <c r="B30" s="21">
        <v>21</v>
      </c>
      <c r="C30" s="18">
        <v>1</v>
      </c>
      <c r="D30" s="9">
        <v>0.52739999999999998</v>
      </c>
      <c r="E30" s="9">
        <v>1.8700000000000001E-2</v>
      </c>
      <c r="F30" s="9">
        <v>0.1976</v>
      </c>
      <c r="G30" s="9">
        <v>1.77E-2</v>
      </c>
      <c r="H30" s="9">
        <v>0.3039</v>
      </c>
      <c r="I30" s="9">
        <v>2.5899999999999999E-2</v>
      </c>
      <c r="J30" s="10">
        <v>2.35E-2</v>
      </c>
      <c r="K30" s="8">
        <v>0.70789999999999997</v>
      </c>
      <c r="L30" s="9">
        <v>1.43E-2</v>
      </c>
      <c r="M30" s="9">
        <v>0.1946</v>
      </c>
      <c r="N30" s="9">
        <v>2.8299999999999999E-2</v>
      </c>
      <c r="O30" s="9">
        <v>0.21410000000000001</v>
      </c>
      <c r="P30" s="9">
        <v>3.27E-2</v>
      </c>
      <c r="Q30" s="10">
        <v>2.5999999999999999E-2</v>
      </c>
      <c r="R30" s="8">
        <v>0.75239999999999996</v>
      </c>
      <c r="S30" s="9">
        <v>1.1900000000000001E-2</v>
      </c>
      <c r="T30" s="9">
        <v>0.18990000000000001</v>
      </c>
      <c r="U30" s="9">
        <v>2.0400000000000001E-2</v>
      </c>
      <c r="V30" s="9">
        <v>0.22700000000000001</v>
      </c>
      <c r="W30" s="9">
        <v>4.0599999999999997E-2</v>
      </c>
      <c r="X30" s="10">
        <v>3.5299999999999998E-2</v>
      </c>
    </row>
    <row r="31" spans="1:24" x14ac:dyDescent="0.25">
      <c r="A31" s="14">
        <v>34</v>
      </c>
      <c r="B31" s="21">
        <v>21</v>
      </c>
      <c r="C31" s="18">
        <v>1</v>
      </c>
      <c r="D31" s="9">
        <v>0.7268</v>
      </c>
      <c r="E31" s="9">
        <v>8.3099999999999993E-2</v>
      </c>
      <c r="F31" s="9">
        <v>0.35170000000000001</v>
      </c>
      <c r="G31" s="9">
        <v>1.3899999999999999E-2</v>
      </c>
      <c r="H31" s="9">
        <v>1.7899999999999999E-2</v>
      </c>
      <c r="I31" s="9">
        <v>7.3000000000000001E-3</v>
      </c>
      <c r="J31" s="10">
        <v>7.0000000000000001E-3</v>
      </c>
      <c r="K31" s="8">
        <v>0.73499999999999999</v>
      </c>
      <c r="L31" s="9">
        <v>6.6500000000000004E-2</v>
      </c>
      <c r="M31" s="9">
        <v>0.36759999999999998</v>
      </c>
      <c r="N31" s="9">
        <v>2.5600000000000001E-2</v>
      </c>
      <c r="O31" s="9">
        <v>1.9099999999999999E-2</v>
      </c>
      <c r="P31" s="9">
        <v>8.0999999999999996E-3</v>
      </c>
      <c r="Q31" s="10">
        <v>7.3000000000000001E-3</v>
      </c>
      <c r="R31" s="8">
        <v>0.71660000000000001</v>
      </c>
      <c r="S31" s="9">
        <v>7.5800000000000006E-2</v>
      </c>
      <c r="T31" s="9">
        <v>0.33210000000000001</v>
      </c>
      <c r="U31" s="9">
        <v>2.9700000000000001E-2</v>
      </c>
      <c r="V31" s="9">
        <v>1.8700000000000001E-2</v>
      </c>
      <c r="W31" s="9">
        <v>7.4000000000000003E-3</v>
      </c>
      <c r="X31" s="10">
        <v>9.1000000000000004E-3</v>
      </c>
    </row>
    <row r="32" spans="1:24" x14ac:dyDescent="0.25">
      <c r="A32" s="14">
        <v>35</v>
      </c>
      <c r="B32" s="21">
        <v>21</v>
      </c>
      <c r="C32" s="18">
        <v>1</v>
      </c>
      <c r="D32" s="9">
        <v>0.57469999999999999</v>
      </c>
      <c r="E32" s="9">
        <v>1.54E-2</v>
      </c>
      <c r="F32" s="9">
        <v>0.51549999999999996</v>
      </c>
      <c r="G32" s="9">
        <v>0.01</v>
      </c>
      <c r="H32" s="9">
        <v>7.4000000000000003E-3</v>
      </c>
      <c r="I32" s="9">
        <v>6.4999999999999997E-3</v>
      </c>
      <c r="J32" s="10">
        <v>7.2700000000000001E-2</v>
      </c>
      <c r="K32" s="8">
        <v>0.60360000000000003</v>
      </c>
      <c r="L32" s="9">
        <v>1.72E-2</v>
      </c>
      <c r="M32" s="9">
        <v>0.43159999999999998</v>
      </c>
      <c r="N32" s="9">
        <v>1.0800000000000001E-2</v>
      </c>
      <c r="O32" s="9">
        <v>1.6400000000000001E-2</v>
      </c>
      <c r="P32" s="9">
        <v>1.37E-2</v>
      </c>
      <c r="Q32" s="10">
        <v>7.0099999999999996E-2</v>
      </c>
      <c r="R32" s="8">
        <v>0.49180000000000001</v>
      </c>
      <c r="S32" s="9">
        <v>1.8100000000000002E-2</v>
      </c>
      <c r="T32" s="9">
        <v>0.53820000000000001</v>
      </c>
      <c r="U32" s="9">
        <v>1.3299999999999999E-2</v>
      </c>
      <c r="V32" s="9">
        <v>6.4999999999999997E-3</v>
      </c>
      <c r="W32" s="9">
        <v>1.0500000000000001E-2</v>
      </c>
      <c r="X32" s="10">
        <v>6.7400000000000002E-2</v>
      </c>
    </row>
    <row r="33" spans="1:24" x14ac:dyDescent="0.25">
      <c r="A33" s="14">
        <v>36</v>
      </c>
      <c r="B33" s="21">
        <v>20</v>
      </c>
      <c r="C33" s="18">
        <v>1</v>
      </c>
      <c r="D33" s="9">
        <v>0.5736</v>
      </c>
      <c r="E33" s="9">
        <v>9.0999999999999998E-2</v>
      </c>
      <c r="F33" s="9">
        <v>0.37640000000000001</v>
      </c>
      <c r="G33" s="9">
        <v>3.8E-3</v>
      </c>
      <c r="H33" s="9">
        <v>1.61E-2</v>
      </c>
      <c r="I33" s="9">
        <v>6.4000000000000003E-3</v>
      </c>
      <c r="J33" s="10">
        <v>5.16E-2</v>
      </c>
      <c r="K33" s="8">
        <v>0.59770000000000001</v>
      </c>
      <c r="L33" s="9">
        <v>8.7099999999999997E-2</v>
      </c>
      <c r="M33" s="9">
        <v>0.35959999999999998</v>
      </c>
      <c r="N33" s="9">
        <v>5.0000000000000001E-3</v>
      </c>
      <c r="O33" s="9">
        <v>1.35E-2</v>
      </c>
      <c r="P33" s="9">
        <v>8.6999999999999994E-3</v>
      </c>
      <c r="Q33" s="10">
        <v>4.7699999999999999E-2</v>
      </c>
      <c r="R33" s="8">
        <v>0.47889999999999999</v>
      </c>
      <c r="S33" s="9">
        <v>0.1056</v>
      </c>
      <c r="T33" s="9">
        <v>0.49819999999999998</v>
      </c>
      <c r="U33" s="9">
        <v>4.3E-3</v>
      </c>
      <c r="V33" s="9">
        <v>1.14E-2</v>
      </c>
      <c r="W33" s="9">
        <v>5.3E-3</v>
      </c>
      <c r="X33" s="10">
        <v>4.3499999999999997E-2</v>
      </c>
    </row>
    <row r="34" spans="1:24" x14ac:dyDescent="0.25">
      <c r="A34" s="14">
        <v>37</v>
      </c>
      <c r="B34" s="14">
        <v>46</v>
      </c>
      <c r="C34" s="3">
        <v>2</v>
      </c>
      <c r="D34" s="9">
        <v>0.67510000000000003</v>
      </c>
      <c r="E34" s="9">
        <v>4.2099999999999999E-2</v>
      </c>
      <c r="F34" s="9">
        <v>0.3871</v>
      </c>
      <c r="G34" s="9">
        <v>5.8400000000000001E-2</v>
      </c>
      <c r="H34" s="9">
        <v>3.8399999999999997E-2</v>
      </c>
      <c r="I34" s="9">
        <v>1.7500000000000002E-2</v>
      </c>
      <c r="J34" s="10">
        <v>1.35E-2</v>
      </c>
      <c r="K34" s="8">
        <v>0.625</v>
      </c>
      <c r="L34" s="9">
        <v>5.4899999999999997E-2</v>
      </c>
      <c r="M34" s="9">
        <v>0.37459999999999999</v>
      </c>
      <c r="N34" s="9">
        <v>6.2799999999999995E-2</v>
      </c>
      <c r="O34" s="9">
        <v>4.3799999999999999E-2</v>
      </c>
      <c r="P34" s="9">
        <v>1.5599999999999999E-2</v>
      </c>
      <c r="Q34" s="10">
        <v>1.6500000000000001E-2</v>
      </c>
      <c r="R34" s="8">
        <v>0.72729999999999995</v>
      </c>
      <c r="S34" s="9">
        <v>5.0700000000000002E-2</v>
      </c>
      <c r="T34" s="9">
        <v>0.29430000000000001</v>
      </c>
      <c r="U34" s="9">
        <v>8.8900000000000007E-2</v>
      </c>
      <c r="V34" s="9">
        <v>4.5400000000000003E-2</v>
      </c>
      <c r="W34" s="9">
        <v>2.0500000000000001E-2</v>
      </c>
      <c r="X34" s="10">
        <v>1.6799999999999999E-2</v>
      </c>
    </row>
    <row r="35" spans="1:24" x14ac:dyDescent="0.25">
      <c r="A35" s="14">
        <v>38</v>
      </c>
      <c r="B35" s="14">
        <v>21</v>
      </c>
      <c r="C35" s="3">
        <v>1</v>
      </c>
      <c r="D35" s="9">
        <v>0.4395</v>
      </c>
      <c r="E35" s="9">
        <v>1.01E-2</v>
      </c>
      <c r="F35" s="9">
        <v>0.6028</v>
      </c>
      <c r="G35" s="9">
        <v>5.7999999999999996E-3</v>
      </c>
      <c r="H35" s="9">
        <v>5.6599999999999998E-2</v>
      </c>
      <c r="I35" s="9">
        <v>8.6E-3</v>
      </c>
      <c r="J35" s="10">
        <v>1.5699999999999999E-2</v>
      </c>
      <c r="K35" s="8">
        <v>0.43990000000000001</v>
      </c>
      <c r="L35" s="9">
        <v>4.1999999999999997E-3</v>
      </c>
      <c r="M35" s="9">
        <v>0.57210000000000005</v>
      </c>
      <c r="N35" s="9">
        <v>5.0000000000000001E-3</v>
      </c>
      <c r="O35" s="9">
        <v>6.5299999999999997E-2</v>
      </c>
      <c r="P35" s="9">
        <v>6.0000000000000001E-3</v>
      </c>
      <c r="Q35" s="10">
        <v>1.89E-2</v>
      </c>
      <c r="R35" s="8">
        <v>0.44119999999999998</v>
      </c>
      <c r="S35" s="9">
        <v>8.5000000000000006E-3</v>
      </c>
      <c r="T35" s="9">
        <v>0.57169999999999999</v>
      </c>
      <c r="U35" s="9">
        <v>5.3E-3</v>
      </c>
      <c r="V35" s="9">
        <v>8.9499999999999996E-2</v>
      </c>
      <c r="W35" s="9">
        <v>0.01</v>
      </c>
      <c r="X35" s="10">
        <v>1.83E-2</v>
      </c>
    </row>
    <row r="36" spans="1:24" x14ac:dyDescent="0.25">
      <c r="A36" s="14">
        <v>39</v>
      </c>
      <c r="B36" s="14">
        <v>31</v>
      </c>
      <c r="C36" s="3">
        <v>2</v>
      </c>
      <c r="D36" s="9">
        <v>0.69969999999999999</v>
      </c>
      <c r="E36" s="9">
        <v>0.14230000000000001</v>
      </c>
      <c r="F36" s="9">
        <v>0.1895</v>
      </c>
      <c r="G36" s="9">
        <v>3.6499999999999998E-2</v>
      </c>
      <c r="H36" s="9">
        <v>2.1899999999999999E-2</v>
      </c>
      <c r="I36" s="9">
        <v>5.1999999999999998E-3</v>
      </c>
      <c r="J36" s="10">
        <v>5.4999999999999997E-3</v>
      </c>
      <c r="K36" s="8">
        <v>0.67159999999999997</v>
      </c>
      <c r="L36" s="9">
        <v>9.1899999999999996E-2</v>
      </c>
      <c r="M36" s="9">
        <v>0.38579999999999998</v>
      </c>
      <c r="N36" s="9">
        <v>2.23E-2</v>
      </c>
      <c r="O36" s="9">
        <v>2.7699999999999999E-2</v>
      </c>
      <c r="P36" s="9">
        <v>1.35E-2</v>
      </c>
      <c r="Q36" s="10">
        <v>2.3E-3</v>
      </c>
      <c r="R36" s="8">
        <v>0.69159999999999999</v>
      </c>
      <c r="S36" s="9">
        <v>0.1371</v>
      </c>
      <c r="T36" s="9">
        <v>0.29980000000000001</v>
      </c>
      <c r="U36" s="9">
        <v>2.1899999999999999E-2</v>
      </c>
      <c r="V36" s="9">
        <v>3.5700000000000003E-2</v>
      </c>
      <c r="W36" s="9">
        <v>3.1800000000000002E-2</v>
      </c>
      <c r="X36" s="10">
        <v>3.8999999999999998E-3</v>
      </c>
    </row>
    <row r="37" spans="1:24" x14ac:dyDescent="0.25">
      <c r="A37" s="14">
        <v>40</v>
      </c>
      <c r="B37" s="21">
        <v>24</v>
      </c>
      <c r="C37" s="18">
        <v>1</v>
      </c>
      <c r="D37" s="9">
        <v>0.6331</v>
      </c>
      <c r="E37" s="9">
        <v>4.2500000000000003E-2</v>
      </c>
      <c r="F37" s="9">
        <v>0.4748</v>
      </c>
      <c r="G37" s="9">
        <v>3.2500000000000001E-2</v>
      </c>
      <c r="H37" s="9">
        <v>3.1600000000000003E-2</v>
      </c>
      <c r="I37" s="9">
        <v>7.9000000000000008E-3</v>
      </c>
      <c r="J37" s="10">
        <v>6.0000000000000001E-3</v>
      </c>
      <c r="K37" s="8">
        <v>0.65249999999999997</v>
      </c>
      <c r="L37" s="9">
        <v>5.5500000000000001E-2</v>
      </c>
      <c r="M37" s="9">
        <v>0.45800000000000002</v>
      </c>
      <c r="N37" s="9">
        <v>3.8899999999999997E-2</v>
      </c>
      <c r="O37" s="9">
        <v>2.1399999999999999E-2</v>
      </c>
      <c r="P37" s="9">
        <v>7.3000000000000001E-3</v>
      </c>
      <c r="Q37" s="10">
        <v>3.8999999999999998E-3</v>
      </c>
      <c r="R37" s="8">
        <v>0.57950000000000002</v>
      </c>
      <c r="S37" s="9">
        <v>4.1300000000000003E-2</v>
      </c>
      <c r="T37" s="9">
        <v>0.51959999999999995</v>
      </c>
      <c r="U37" s="9">
        <v>3.4299999999999997E-2</v>
      </c>
      <c r="V37" s="9">
        <v>2.53E-2</v>
      </c>
      <c r="W37" s="9">
        <v>1.1599999999999999E-2</v>
      </c>
      <c r="X37" s="10">
        <v>6.7000000000000002E-3</v>
      </c>
    </row>
    <row r="38" spans="1:24" x14ac:dyDescent="0.25">
      <c r="A38" s="14">
        <v>41</v>
      </c>
      <c r="B38" s="21">
        <v>19</v>
      </c>
      <c r="C38" s="18">
        <v>1</v>
      </c>
      <c r="D38" s="9">
        <v>0.73340000000000005</v>
      </c>
      <c r="E38" s="9">
        <v>3.7199999999999997E-2</v>
      </c>
      <c r="F38" s="9">
        <v>0.19600000000000001</v>
      </c>
      <c r="G38" s="9">
        <v>3.8800000000000001E-2</v>
      </c>
      <c r="H38" s="9">
        <v>2.7699999999999999E-2</v>
      </c>
      <c r="I38" s="9">
        <v>1.49E-2</v>
      </c>
      <c r="J38" s="10">
        <v>0.1046</v>
      </c>
      <c r="K38" s="8">
        <v>0.69699999999999995</v>
      </c>
      <c r="L38" s="9">
        <v>1.52E-2</v>
      </c>
      <c r="M38" s="9">
        <v>0.26829999999999998</v>
      </c>
      <c r="N38" s="9">
        <v>7.0300000000000001E-2</v>
      </c>
      <c r="O38" s="9">
        <v>1.6400000000000001E-2</v>
      </c>
      <c r="P38" s="9">
        <v>8.0999999999999996E-3</v>
      </c>
      <c r="Q38" s="10">
        <v>0.1022</v>
      </c>
      <c r="R38" s="8">
        <v>0.55930000000000002</v>
      </c>
      <c r="S38" s="9">
        <v>1.41E-2</v>
      </c>
      <c r="T38" s="9">
        <v>0.40689999999999998</v>
      </c>
      <c r="U38" s="9">
        <v>5.4800000000000001E-2</v>
      </c>
      <c r="V38" s="9">
        <v>9.9000000000000008E-3</v>
      </c>
      <c r="W38" s="9">
        <v>1.1299999999999999E-2</v>
      </c>
      <c r="X38" s="10">
        <v>0.14169999999999999</v>
      </c>
    </row>
    <row r="39" spans="1:24" x14ac:dyDescent="0.25">
      <c r="A39" s="14">
        <v>42</v>
      </c>
      <c r="B39" s="21">
        <v>20</v>
      </c>
      <c r="C39" s="18">
        <v>1</v>
      </c>
      <c r="D39" s="9">
        <v>0.67459999999999998</v>
      </c>
      <c r="E39" s="9">
        <v>2.7699999999999999E-2</v>
      </c>
      <c r="F39" s="9">
        <v>0.41170000000000001</v>
      </c>
      <c r="G39" s="9">
        <v>5.8700000000000002E-2</v>
      </c>
      <c r="H39" s="9">
        <v>4.7100000000000003E-2</v>
      </c>
      <c r="I39" s="9">
        <v>1.9699999999999999E-2</v>
      </c>
      <c r="J39" s="10">
        <v>4.9500000000000002E-2</v>
      </c>
      <c r="K39" s="8">
        <v>0.624</v>
      </c>
      <c r="L39" s="9">
        <v>3.2099999999999997E-2</v>
      </c>
      <c r="M39" s="9">
        <v>0.4617</v>
      </c>
      <c r="N39" s="9">
        <v>5.5100000000000003E-2</v>
      </c>
      <c r="O39" s="9">
        <v>4.5100000000000001E-2</v>
      </c>
      <c r="P39" s="9">
        <v>1.7399999999999999E-2</v>
      </c>
      <c r="Q39" s="10">
        <v>3.8899999999999997E-2</v>
      </c>
      <c r="R39" s="8">
        <v>0.62170000000000003</v>
      </c>
      <c r="S39" s="9">
        <v>4.0800000000000003E-2</v>
      </c>
      <c r="T39" s="9">
        <v>0.45879999999999999</v>
      </c>
      <c r="U39" s="9">
        <v>5.7500000000000002E-2</v>
      </c>
      <c r="V39" s="9">
        <v>4.7300000000000002E-2</v>
      </c>
      <c r="W39" s="9">
        <v>1.9699999999999999E-2</v>
      </c>
      <c r="X39" s="10">
        <v>5.0799999999999998E-2</v>
      </c>
    </row>
    <row r="40" spans="1:24" x14ac:dyDescent="0.25">
      <c r="A40" s="14">
        <v>43</v>
      </c>
      <c r="B40" s="14">
        <v>51</v>
      </c>
      <c r="C40" s="3">
        <v>2</v>
      </c>
      <c r="D40" s="9">
        <v>0.37419999999999998</v>
      </c>
      <c r="E40" s="9">
        <v>0.14380000000000001</v>
      </c>
      <c r="F40" s="9">
        <v>5.3199999999999997E-2</v>
      </c>
      <c r="G40" s="9">
        <v>0.06</v>
      </c>
      <c r="H40" s="9">
        <v>6.6E-3</v>
      </c>
      <c r="I40" s="9">
        <v>2.24E-2</v>
      </c>
      <c r="J40" s="10">
        <v>0.33710000000000001</v>
      </c>
      <c r="K40" s="8">
        <v>0.44019999999999998</v>
      </c>
      <c r="L40" s="9">
        <v>0.14080000000000001</v>
      </c>
      <c r="M40" s="9">
        <v>7.0499999999999993E-2</v>
      </c>
      <c r="N40" s="9">
        <v>6.2600000000000003E-2</v>
      </c>
      <c r="O40" s="9">
        <v>6.8999999999999999E-3</v>
      </c>
      <c r="P40" s="9">
        <v>2.5399999999999999E-2</v>
      </c>
      <c r="Q40" s="10">
        <v>0.26350000000000001</v>
      </c>
      <c r="R40" s="8">
        <v>0.4083</v>
      </c>
      <c r="S40" s="9">
        <v>0.2137</v>
      </c>
      <c r="T40" s="9">
        <v>6.1499999999999999E-2</v>
      </c>
      <c r="U40" s="9">
        <v>2.76E-2</v>
      </c>
      <c r="V40" s="9">
        <v>1.12E-2</v>
      </c>
      <c r="W40" s="9">
        <v>2.81E-2</v>
      </c>
      <c r="X40" s="10">
        <v>0.25800000000000001</v>
      </c>
    </row>
    <row r="41" spans="1:24" x14ac:dyDescent="0.25">
      <c r="A41" s="14">
        <v>44</v>
      </c>
      <c r="B41" s="14">
        <v>50</v>
      </c>
      <c r="C41" s="3">
        <v>2</v>
      </c>
      <c r="D41" s="9">
        <v>0.56840000000000002</v>
      </c>
      <c r="E41" s="9">
        <v>8.3999999999999995E-3</v>
      </c>
      <c r="F41" s="9">
        <v>0.42359999999999998</v>
      </c>
      <c r="G41" s="9">
        <v>3.6900000000000002E-2</v>
      </c>
      <c r="H41" s="9">
        <v>1.9099999999999999E-2</v>
      </c>
      <c r="I41" s="9">
        <v>1.6199999999999999E-2</v>
      </c>
      <c r="J41" s="10">
        <v>3.6600000000000001E-2</v>
      </c>
      <c r="K41" s="8">
        <v>0.64570000000000005</v>
      </c>
      <c r="L41" s="9">
        <v>1.04E-2</v>
      </c>
      <c r="M41" s="9">
        <v>0.40629999999999999</v>
      </c>
      <c r="N41" s="9">
        <v>3.2399999999999998E-2</v>
      </c>
      <c r="O41" s="9">
        <v>2.4299999999999999E-2</v>
      </c>
      <c r="P41" s="9">
        <v>1.12E-2</v>
      </c>
      <c r="Q41" s="10">
        <v>2.6700000000000002E-2</v>
      </c>
      <c r="R41" s="8">
        <v>0.66710000000000003</v>
      </c>
      <c r="S41" s="9">
        <v>3.5200000000000002E-2</v>
      </c>
      <c r="T41" s="9">
        <v>0.34599999999999997</v>
      </c>
      <c r="U41" s="9">
        <v>4.3099999999999999E-2</v>
      </c>
      <c r="V41" s="9">
        <v>4.5600000000000002E-2</v>
      </c>
      <c r="W41" s="9">
        <v>2.3E-2</v>
      </c>
      <c r="X41" s="10">
        <v>1.34E-2</v>
      </c>
    </row>
    <row r="42" spans="1:24" x14ac:dyDescent="0.25">
      <c r="A42" s="14">
        <v>46</v>
      </c>
      <c r="B42" s="21">
        <v>40</v>
      </c>
      <c r="C42" s="18">
        <v>2</v>
      </c>
      <c r="D42" s="9">
        <v>0.61570000000000003</v>
      </c>
      <c r="E42" s="9">
        <v>1.49E-2</v>
      </c>
      <c r="F42" s="9">
        <v>0.3306</v>
      </c>
      <c r="G42" s="9">
        <v>0.1129</v>
      </c>
      <c r="H42" s="9">
        <v>6.4999999999999997E-3</v>
      </c>
      <c r="I42" s="9">
        <v>2.3E-2</v>
      </c>
      <c r="J42" s="10">
        <v>2.4299999999999999E-2</v>
      </c>
      <c r="K42" s="8">
        <v>0.56769999999999998</v>
      </c>
      <c r="L42" s="9">
        <v>0.15429999999999999</v>
      </c>
      <c r="M42" s="9">
        <v>0.24099999999999999</v>
      </c>
      <c r="N42" s="9">
        <v>9.5600000000000004E-2</v>
      </c>
      <c r="O42" s="9">
        <v>8.3000000000000001E-3</v>
      </c>
      <c r="P42" s="9">
        <v>1.67E-2</v>
      </c>
      <c r="Q42" s="10">
        <v>2.4500000000000001E-2</v>
      </c>
      <c r="R42" s="8">
        <v>0.65869999999999995</v>
      </c>
      <c r="S42" s="9">
        <v>1.2200000000000001E-2</v>
      </c>
      <c r="T42" s="9">
        <v>0.31309999999999999</v>
      </c>
      <c r="U42" s="9">
        <v>0.15129999999999999</v>
      </c>
      <c r="V42" s="9">
        <v>4.8999999999999998E-3</v>
      </c>
      <c r="W42" s="9">
        <v>2.4899999999999999E-2</v>
      </c>
      <c r="X42" s="10">
        <v>1.8100000000000002E-2</v>
      </c>
    </row>
    <row r="43" spans="1:24" x14ac:dyDescent="0.25">
      <c r="A43" s="14">
        <v>47</v>
      </c>
      <c r="B43" s="21">
        <v>31</v>
      </c>
      <c r="C43" s="18">
        <v>2</v>
      </c>
      <c r="D43" s="9">
        <v>0.87549999999999994</v>
      </c>
      <c r="E43" s="9">
        <v>3.8100000000000002E-2</v>
      </c>
      <c r="F43" s="9">
        <v>5.5300000000000002E-2</v>
      </c>
      <c r="G43" s="9">
        <v>2.5600000000000001E-2</v>
      </c>
      <c r="H43" s="9">
        <v>3.1699999999999999E-2</v>
      </c>
      <c r="I43" s="9">
        <v>8.8999999999999999E-3</v>
      </c>
      <c r="J43" s="10">
        <v>1.32E-2</v>
      </c>
      <c r="K43" s="8">
        <v>0.85019999999999996</v>
      </c>
      <c r="L43" s="9">
        <v>6.3500000000000001E-2</v>
      </c>
      <c r="M43" s="9">
        <v>5.11E-2</v>
      </c>
      <c r="N43" s="9">
        <v>3.0800000000000001E-2</v>
      </c>
      <c r="O43" s="9">
        <v>2.9399999999999999E-2</v>
      </c>
      <c r="P43" s="9">
        <v>6.6E-3</v>
      </c>
      <c r="Q43" s="10">
        <v>1.8100000000000002E-2</v>
      </c>
      <c r="R43" s="8">
        <v>0.87070000000000003</v>
      </c>
      <c r="S43" s="9">
        <v>4.9000000000000002E-2</v>
      </c>
      <c r="T43" s="9">
        <v>4.8099999999999997E-2</v>
      </c>
      <c r="U43" s="9">
        <v>3.1300000000000001E-2</v>
      </c>
      <c r="V43" s="9">
        <v>2.87E-2</v>
      </c>
      <c r="W43" s="9">
        <v>5.1000000000000004E-3</v>
      </c>
      <c r="X43" s="10">
        <v>1.9900000000000001E-2</v>
      </c>
    </row>
    <row r="44" spans="1:24" x14ac:dyDescent="0.25">
      <c r="A44" s="14">
        <v>48</v>
      </c>
      <c r="B44" s="21">
        <v>32</v>
      </c>
      <c r="C44" s="18">
        <v>2</v>
      </c>
      <c r="D44" s="9">
        <v>0.57010000000000005</v>
      </c>
      <c r="E44" s="9">
        <v>0.13400000000000001</v>
      </c>
      <c r="F44" s="9">
        <v>0.33650000000000002</v>
      </c>
      <c r="G44" s="9">
        <v>2.5700000000000001E-2</v>
      </c>
      <c r="H44" s="9">
        <v>2.0500000000000001E-2</v>
      </c>
      <c r="I44" s="9">
        <v>8.9999999999999993E-3</v>
      </c>
      <c r="J44" s="10">
        <v>1.2800000000000001E-2</v>
      </c>
      <c r="K44" s="8">
        <v>0.60980000000000001</v>
      </c>
      <c r="L44" s="9">
        <v>0.16520000000000001</v>
      </c>
      <c r="M44" s="9">
        <v>0.28820000000000001</v>
      </c>
      <c r="N44" s="9">
        <v>2.0899999999999998E-2</v>
      </c>
      <c r="O44" s="9">
        <v>6.7799999999999999E-2</v>
      </c>
      <c r="P44" s="9">
        <v>1.7299999999999999E-2</v>
      </c>
      <c r="Q44" s="10">
        <v>1.1900000000000001E-2</v>
      </c>
      <c r="R44" s="8">
        <v>0.64239999999999997</v>
      </c>
      <c r="S44" s="9">
        <v>7.46E-2</v>
      </c>
      <c r="T44" s="9">
        <v>0.38619999999999999</v>
      </c>
      <c r="U44" s="9">
        <v>1.4500000000000001E-2</v>
      </c>
      <c r="V44" s="9">
        <v>3.7100000000000001E-2</v>
      </c>
      <c r="W44" s="9">
        <v>2.1000000000000001E-2</v>
      </c>
      <c r="X44" s="10">
        <v>9.7000000000000003E-3</v>
      </c>
    </row>
    <row r="45" spans="1:24" x14ac:dyDescent="0.25">
      <c r="A45" s="14">
        <v>49</v>
      </c>
      <c r="B45" s="21">
        <v>46</v>
      </c>
      <c r="C45" s="18">
        <v>2</v>
      </c>
      <c r="D45" s="9">
        <v>0.53190000000000004</v>
      </c>
      <c r="E45" s="9">
        <v>0.37130000000000002</v>
      </c>
      <c r="F45" s="9">
        <v>0.19089999999999999</v>
      </c>
      <c r="G45" s="9">
        <v>2.2599999999999999E-2</v>
      </c>
      <c r="H45" s="9">
        <v>3.0700000000000002E-2</v>
      </c>
      <c r="I45" s="9">
        <v>1.54E-2</v>
      </c>
      <c r="J45" s="10">
        <v>1.32E-2</v>
      </c>
      <c r="K45" s="8">
        <v>0.47220000000000001</v>
      </c>
      <c r="L45" s="9">
        <v>3.4599999999999999E-2</v>
      </c>
      <c r="M45" s="9">
        <v>0.65210000000000001</v>
      </c>
      <c r="N45" s="9">
        <v>1.03E-2</v>
      </c>
      <c r="O45" s="9">
        <v>1.01E-2</v>
      </c>
      <c r="P45" s="9">
        <v>2.2000000000000001E-3</v>
      </c>
      <c r="Q45" s="10">
        <v>2.52E-2</v>
      </c>
      <c r="R45" s="8">
        <v>0.42620000000000002</v>
      </c>
      <c r="S45" s="9">
        <v>0.1323</v>
      </c>
      <c r="T45" s="9">
        <v>0.49270000000000003</v>
      </c>
      <c r="U45" s="9">
        <v>4.4000000000000003E-3</v>
      </c>
      <c r="V45" s="9">
        <v>3.0599999999999999E-2</v>
      </c>
      <c r="W45" s="9">
        <v>6.6E-3</v>
      </c>
      <c r="X45" s="10">
        <v>6.3299999999999995E-2</v>
      </c>
    </row>
    <row r="46" spans="1:24" x14ac:dyDescent="0.25">
      <c r="A46" s="14">
        <v>50</v>
      </c>
      <c r="B46" s="21">
        <v>36</v>
      </c>
      <c r="C46" s="18">
        <v>2</v>
      </c>
      <c r="D46" s="9">
        <v>0.70630000000000004</v>
      </c>
      <c r="E46" s="9">
        <v>4.7000000000000002E-3</v>
      </c>
      <c r="F46" s="9">
        <v>0.30630000000000002</v>
      </c>
      <c r="G46" s="9">
        <v>0.12559999999999999</v>
      </c>
      <c r="H46" s="9">
        <v>3.5200000000000002E-2</v>
      </c>
      <c r="I46" s="9">
        <v>2.3999999999999998E-3</v>
      </c>
      <c r="J46" s="10">
        <v>8.0100000000000005E-2</v>
      </c>
      <c r="K46" s="8">
        <v>0.73240000000000005</v>
      </c>
      <c r="L46" s="9">
        <v>2.8E-3</v>
      </c>
      <c r="M46" s="9">
        <v>0.29189999999999999</v>
      </c>
      <c r="N46" s="9">
        <v>0.12809999999999999</v>
      </c>
      <c r="O46" s="9">
        <v>5.8900000000000001E-2</v>
      </c>
      <c r="P46" s="9">
        <v>8.0000000000000004E-4</v>
      </c>
      <c r="Q46" s="10">
        <v>7.4300000000000005E-2</v>
      </c>
      <c r="R46" s="8">
        <v>0.51319999999999999</v>
      </c>
      <c r="S46" s="9">
        <v>5.4999999999999997E-3</v>
      </c>
      <c r="T46" s="9">
        <v>0.4768</v>
      </c>
      <c r="U46" s="9">
        <v>6.9400000000000003E-2</v>
      </c>
      <c r="V46" s="9">
        <v>5.04E-2</v>
      </c>
      <c r="W46" s="9">
        <v>1.6999999999999999E-3</v>
      </c>
      <c r="X46" s="10">
        <v>8.8499999999999995E-2</v>
      </c>
    </row>
    <row r="47" spans="1:24" x14ac:dyDescent="0.25">
      <c r="A47" s="14">
        <v>51</v>
      </c>
      <c r="B47" s="21">
        <v>36</v>
      </c>
      <c r="C47" s="18">
        <v>2</v>
      </c>
      <c r="D47" s="9">
        <v>0.75670000000000004</v>
      </c>
      <c r="E47" s="9">
        <v>0.125</v>
      </c>
      <c r="F47" s="9">
        <v>4.6899999999999997E-2</v>
      </c>
      <c r="G47" s="9">
        <v>6.8000000000000005E-2</v>
      </c>
      <c r="H47" s="9">
        <v>2.1600000000000001E-2</v>
      </c>
      <c r="I47" s="9">
        <v>1.9900000000000001E-2</v>
      </c>
      <c r="J47" s="10">
        <v>2.3599999999999999E-2</v>
      </c>
      <c r="K47" s="8">
        <v>0.85640000000000005</v>
      </c>
      <c r="L47" s="9">
        <v>3.9100000000000003E-2</v>
      </c>
      <c r="M47" s="9">
        <v>4.48E-2</v>
      </c>
      <c r="N47" s="9">
        <v>8.0500000000000002E-2</v>
      </c>
      <c r="O47" s="9">
        <v>2.5600000000000001E-2</v>
      </c>
      <c r="P47" s="9">
        <v>8.8999999999999999E-3</v>
      </c>
      <c r="Q47" s="10">
        <v>1.3100000000000001E-2</v>
      </c>
      <c r="R47" s="8">
        <v>0.80500000000000005</v>
      </c>
      <c r="S47" s="9">
        <v>6.9900000000000004E-2</v>
      </c>
      <c r="T47" s="9">
        <v>5.6099999999999997E-2</v>
      </c>
      <c r="U47" s="9">
        <v>6.6500000000000004E-2</v>
      </c>
      <c r="V47" s="9">
        <v>2.9100000000000001E-2</v>
      </c>
      <c r="W47" s="9">
        <v>2.4500000000000001E-2</v>
      </c>
      <c r="X47" s="10">
        <v>1.8800000000000001E-2</v>
      </c>
    </row>
    <row r="48" spans="1:24" x14ac:dyDescent="0.25">
      <c r="A48" s="14">
        <v>53</v>
      </c>
      <c r="B48" s="21">
        <v>51</v>
      </c>
      <c r="C48" s="18">
        <v>2</v>
      </c>
      <c r="D48" s="9">
        <v>0.49509999999999998</v>
      </c>
      <c r="E48" s="9">
        <v>0.25</v>
      </c>
      <c r="F48" s="9">
        <v>0.1202</v>
      </c>
      <c r="G48" s="9">
        <v>1.9199999999999998E-2</v>
      </c>
      <c r="H48" s="9">
        <v>4.1500000000000002E-2</v>
      </c>
      <c r="I48" s="9">
        <v>1.0699999999999999E-2</v>
      </c>
      <c r="J48" s="10">
        <v>0.30330000000000001</v>
      </c>
      <c r="K48" s="8">
        <v>0.60329999999999995</v>
      </c>
      <c r="L48" s="9">
        <v>0.1479</v>
      </c>
      <c r="M48" s="9">
        <v>0.18099999999999999</v>
      </c>
      <c r="N48" s="9">
        <v>3.0200000000000001E-2</v>
      </c>
      <c r="O48" s="9">
        <v>4.0399999999999998E-2</v>
      </c>
      <c r="P48" s="9">
        <v>1.29E-2</v>
      </c>
      <c r="Q48" s="10">
        <v>0.2697</v>
      </c>
      <c r="R48" s="8">
        <v>0.6018</v>
      </c>
      <c r="S48" s="9">
        <v>0.19309999999999999</v>
      </c>
      <c r="T48" s="9">
        <v>0.1401</v>
      </c>
      <c r="U48" s="9">
        <v>2.93E-2</v>
      </c>
      <c r="V48" s="9">
        <v>4.53E-2</v>
      </c>
      <c r="W48" s="9">
        <v>1.4800000000000001E-2</v>
      </c>
      <c r="X48" s="10">
        <v>0.2581</v>
      </c>
    </row>
    <row r="49" spans="1:24" x14ac:dyDescent="0.25">
      <c r="A49" s="14">
        <v>54</v>
      </c>
      <c r="B49" s="21">
        <v>41</v>
      </c>
      <c r="C49" s="18">
        <v>2</v>
      </c>
      <c r="D49" s="9">
        <v>0.88890000000000002</v>
      </c>
      <c r="E49" s="9">
        <v>3.6799999999999999E-2</v>
      </c>
      <c r="F49" s="9">
        <v>6.9599999999999995E-2</v>
      </c>
      <c r="G49" s="9">
        <v>4.2200000000000001E-2</v>
      </c>
      <c r="H49" s="9">
        <v>9.7100000000000006E-2</v>
      </c>
      <c r="I49" s="9">
        <v>1.6999999999999999E-3</v>
      </c>
      <c r="J49" s="10">
        <v>0.11360000000000001</v>
      </c>
      <c r="K49" s="8">
        <v>0.77780000000000005</v>
      </c>
      <c r="L49" s="9">
        <v>2.81E-2</v>
      </c>
      <c r="M49" s="9">
        <v>0.12130000000000001</v>
      </c>
      <c r="N49" s="9">
        <v>2.2700000000000001E-2</v>
      </c>
      <c r="O49" s="9">
        <v>8.9300000000000004E-2</v>
      </c>
      <c r="P49" s="9">
        <v>1.1000000000000001E-3</v>
      </c>
      <c r="Q49" s="10">
        <v>0.15640000000000001</v>
      </c>
      <c r="R49" s="8">
        <v>0.81879999999999997</v>
      </c>
      <c r="S49" s="9">
        <v>6.0299999999999999E-2</v>
      </c>
      <c r="T49" s="9">
        <v>8.9800000000000005E-2</v>
      </c>
      <c r="U49" s="9">
        <v>3.3500000000000002E-2</v>
      </c>
      <c r="V49" s="9">
        <v>8.3900000000000002E-2</v>
      </c>
      <c r="W49" s="9">
        <v>3.7000000000000002E-3</v>
      </c>
      <c r="X49" s="10">
        <v>0.1142</v>
      </c>
    </row>
    <row r="50" spans="1:24" x14ac:dyDescent="0.25">
      <c r="A50" s="14">
        <v>55</v>
      </c>
      <c r="B50" s="21">
        <v>47</v>
      </c>
      <c r="C50" s="18">
        <v>2</v>
      </c>
      <c r="D50" s="9">
        <v>0.86</v>
      </c>
      <c r="E50" s="9">
        <v>3.8600000000000002E-2</v>
      </c>
      <c r="F50" s="9">
        <v>0.06</v>
      </c>
      <c r="G50" s="9">
        <v>1.5800000000000002E-2</v>
      </c>
      <c r="H50" s="9">
        <v>1.9199999999999998E-2</v>
      </c>
      <c r="I50" s="9">
        <v>1.5E-3</v>
      </c>
      <c r="J50" s="10">
        <v>5.4300000000000001E-2</v>
      </c>
      <c r="K50" s="8">
        <v>0.75309999999999999</v>
      </c>
      <c r="L50" s="9">
        <v>0.13900000000000001</v>
      </c>
      <c r="M50" s="9">
        <v>9.3700000000000006E-2</v>
      </c>
      <c r="N50" s="9">
        <v>1.9199999999999998E-2</v>
      </c>
      <c r="O50" s="9">
        <v>2.35E-2</v>
      </c>
      <c r="P50" s="9">
        <v>1E-3</v>
      </c>
      <c r="Q50" s="10">
        <v>6.5600000000000006E-2</v>
      </c>
      <c r="R50" s="8">
        <v>0.84230000000000005</v>
      </c>
      <c r="S50" s="9">
        <v>0.10580000000000001</v>
      </c>
      <c r="T50" s="9">
        <v>3.1199999999999999E-2</v>
      </c>
      <c r="U50" s="9">
        <v>2.01E-2</v>
      </c>
      <c r="V50" s="9">
        <v>2.5399999999999999E-2</v>
      </c>
      <c r="W50" s="9">
        <v>1.6000000000000001E-3</v>
      </c>
      <c r="X50" s="10">
        <v>4.1399999999999999E-2</v>
      </c>
    </row>
    <row r="51" spans="1:24" x14ac:dyDescent="0.25">
      <c r="A51" s="14">
        <v>56</v>
      </c>
      <c r="B51" s="21">
        <f>2019-1989</f>
        <v>30</v>
      </c>
      <c r="C51" s="18">
        <v>2</v>
      </c>
      <c r="D51" s="9">
        <v>0.58099999999999996</v>
      </c>
      <c r="E51" s="9">
        <v>2.0400000000000001E-2</v>
      </c>
      <c r="F51" s="9">
        <v>0.45739999999999997</v>
      </c>
      <c r="G51" s="9">
        <v>1.3100000000000001E-2</v>
      </c>
      <c r="H51" s="9">
        <v>1.5699999999999999E-2</v>
      </c>
      <c r="I51" s="9">
        <v>1.17E-2</v>
      </c>
      <c r="J51" s="10">
        <v>4.5900000000000003E-2</v>
      </c>
      <c r="K51" s="8">
        <v>0.63680000000000003</v>
      </c>
      <c r="L51" s="9">
        <v>3.44E-2</v>
      </c>
      <c r="M51" s="9">
        <v>0.34429999999999999</v>
      </c>
      <c r="N51" s="9">
        <v>1.2500000000000001E-2</v>
      </c>
      <c r="O51" s="9">
        <v>1.4200000000000001E-2</v>
      </c>
      <c r="P51" s="9">
        <v>1.2E-2</v>
      </c>
      <c r="Q51" s="10">
        <v>6.5500000000000003E-2</v>
      </c>
      <c r="R51" s="8">
        <v>0.60219999999999996</v>
      </c>
      <c r="S51" s="9">
        <v>3.1300000000000001E-2</v>
      </c>
      <c r="T51" s="9">
        <v>0.4451</v>
      </c>
      <c r="U51" s="9">
        <v>1.72E-2</v>
      </c>
      <c r="V51" s="9">
        <v>1.61E-2</v>
      </c>
      <c r="W51" s="9">
        <v>1.5100000000000001E-2</v>
      </c>
      <c r="X51" s="10">
        <v>5.1299999999999998E-2</v>
      </c>
    </row>
    <row r="52" spans="1:24" x14ac:dyDescent="0.25">
      <c r="A52" s="14">
        <v>57</v>
      </c>
      <c r="B52" s="21">
        <f>2019-1981</f>
        <v>38</v>
      </c>
      <c r="C52" s="18">
        <v>2</v>
      </c>
      <c r="D52" s="9">
        <v>0.84370000000000001</v>
      </c>
      <c r="E52" s="9">
        <v>2.8199999999999999E-2</v>
      </c>
      <c r="F52" s="9">
        <v>0.1085</v>
      </c>
      <c r="G52" s="9">
        <v>7.1999999999999998E-3</v>
      </c>
      <c r="H52" s="9">
        <v>1.5699999999999999E-2</v>
      </c>
      <c r="I52" s="9">
        <v>4.7999999999999996E-3</v>
      </c>
      <c r="J52" s="10">
        <v>3.56E-2</v>
      </c>
      <c r="K52" s="8">
        <v>0.87170000000000003</v>
      </c>
      <c r="L52" s="9">
        <v>3.4200000000000001E-2</v>
      </c>
      <c r="M52" s="9">
        <v>8.0799999999999997E-2</v>
      </c>
      <c r="N52" s="9">
        <v>9.4000000000000004E-3</v>
      </c>
      <c r="O52" s="9">
        <v>1.0500000000000001E-2</v>
      </c>
      <c r="P52" s="9">
        <v>2.3999999999999998E-3</v>
      </c>
      <c r="Q52" s="10">
        <v>3.09E-2</v>
      </c>
      <c r="R52" s="8">
        <v>0.83520000000000005</v>
      </c>
      <c r="S52" s="9">
        <v>2.4400000000000002E-2</v>
      </c>
      <c r="T52" s="9">
        <v>0.1275</v>
      </c>
      <c r="U52" s="9">
        <v>5.4999999999999997E-3</v>
      </c>
      <c r="V52" s="9">
        <v>1.01E-2</v>
      </c>
      <c r="W52" s="9">
        <v>2.0999999999999999E-3</v>
      </c>
      <c r="X52" s="10">
        <v>4.24E-2</v>
      </c>
    </row>
    <row r="53" spans="1:24" x14ac:dyDescent="0.25">
      <c r="A53" s="14">
        <v>58</v>
      </c>
      <c r="B53" s="21">
        <f>2019-1976</f>
        <v>43</v>
      </c>
      <c r="C53" s="18">
        <v>2</v>
      </c>
      <c r="D53" s="9">
        <v>0.63260000000000005</v>
      </c>
      <c r="E53" s="9">
        <v>0.1391</v>
      </c>
      <c r="F53" s="9">
        <v>0.1842</v>
      </c>
      <c r="G53" s="9">
        <v>4.5400000000000003E-2</v>
      </c>
      <c r="H53" s="9">
        <v>5.2299999999999999E-2</v>
      </c>
      <c r="I53" s="9">
        <v>4.2700000000000002E-2</v>
      </c>
      <c r="J53" s="10">
        <v>3.6799999999999999E-2</v>
      </c>
      <c r="K53" s="8">
        <v>0.57599999999999996</v>
      </c>
      <c r="L53" s="9">
        <v>0.17480000000000001</v>
      </c>
      <c r="M53" s="9">
        <v>0.1663</v>
      </c>
      <c r="N53" s="9">
        <v>3.5000000000000003E-2</v>
      </c>
      <c r="O53" s="9">
        <v>6.13E-2</v>
      </c>
      <c r="P53" s="9">
        <v>2.7400000000000001E-2</v>
      </c>
      <c r="Q53" s="10">
        <v>3.9899999999999998E-2</v>
      </c>
      <c r="R53" s="8">
        <v>0.67120000000000002</v>
      </c>
      <c r="S53" s="9">
        <v>9.9900000000000003E-2</v>
      </c>
      <c r="T53" s="9">
        <v>0.1764</v>
      </c>
      <c r="U53" s="9">
        <v>3.3500000000000002E-2</v>
      </c>
      <c r="V53" s="9">
        <v>7.0999999999999994E-2</v>
      </c>
      <c r="W53" s="9">
        <v>4.36E-2</v>
      </c>
      <c r="X53" s="10">
        <v>2.93E-2</v>
      </c>
    </row>
    <row r="54" spans="1:24" x14ac:dyDescent="0.25">
      <c r="A54" s="14">
        <v>59</v>
      </c>
      <c r="B54" s="21">
        <f>2019-1965</f>
        <v>54</v>
      </c>
      <c r="C54" s="18">
        <v>2</v>
      </c>
      <c r="D54" s="9">
        <v>0.30399999999999999</v>
      </c>
      <c r="E54" s="9">
        <v>7.4899999999999994E-2</v>
      </c>
      <c r="F54" s="9">
        <v>0.63219999999999998</v>
      </c>
      <c r="G54" s="9">
        <v>9.7000000000000003E-3</v>
      </c>
      <c r="H54" s="9">
        <v>8.5000000000000006E-3</v>
      </c>
      <c r="I54" s="9">
        <v>2.6800000000000001E-2</v>
      </c>
      <c r="J54" s="10">
        <v>0.10340000000000001</v>
      </c>
      <c r="K54" s="8">
        <v>0.43490000000000001</v>
      </c>
      <c r="L54" s="9">
        <v>4.4600000000000001E-2</v>
      </c>
      <c r="M54" s="9">
        <v>0.53639999999999999</v>
      </c>
      <c r="N54" s="9">
        <v>1.7399999999999999E-2</v>
      </c>
      <c r="O54" s="9">
        <v>1.0200000000000001E-2</v>
      </c>
      <c r="P54" s="9">
        <v>3.8300000000000001E-2</v>
      </c>
      <c r="Q54" s="10">
        <v>0.1</v>
      </c>
      <c r="R54" s="8">
        <v>0.42270000000000002</v>
      </c>
      <c r="S54" s="9">
        <v>0.16189999999999999</v>
      </c>
      <c r="T54" s="9">
        <v>0.57799999999999996</v>
      </c>
      <c r="U54" s="9">
        <v>9.2999999999999992E-3</v>
      </c>
      <c r="V54" s="9">
        <v>8.8000000000000005E-3</v>
      </c>
      <c r="W54" s="9">
        <v>2.6100000000000002E-2</v>
      </c>
      <c r="X54" s="10">
        <v>8.9599999999999999E-2</v>
      </c>
    </row>
    <row r="55" spans="1:24" x14ac:dyDescent="0.25">
      <c r="A55" s="14">
        <v>60</v>
      </c>
      <c r="B55" s="21">
        <f>2019-1978</f>
        <v>41</v>
      </c>
      <c r="C55" s="18">
        <v>2</v>
      </c>
      <c r="D55" s="9">
        <v>0.47439999999999999</v>
      </c>
      <c r="E55" s="9">
        <v>9.9000000000000008E-3</v>
      </c>
      <c r="F55" s="9">
        <v>0.4834</v>
      </c>
      <c r="G55" s="9">
        <v>5.1999999999999998E-2</v>
      </c>
      <c r="H55" s="9">
        <v>1.4E-2</v>
      </c>
      <c r="I55" s="9">
        <v>2.3400000000000001E-2</v>
      </c>
      <c r="J55" s="10">
        <v>5.67E-2</v>
      </c>
      <c r="K55" s="8">
        <v>0.66300000000000003</v>
      </c>
      <c r="L55" s="9">
        <v>3.0700000000000002E-2</v>
      </c>
      <c r="M55" s="9">
        <v>0.39090000000000003</v>
      </c>
      <c r="N55" s="9">
        <v>6.0100000000000001E-2</v>
      </c>
      <c r="O55" s="9">
        <v>1.7100000000000001E-2</v>
      </c>
      <c r="P55" s="9">
        <v>1.41E-2</v>
      </c>
      <c r="Q55" s="10">
        <v>1.6500000000000001E-2</v>
      </c>
      <c r="R55" s="8">
        <v>0.38669999999999999</v>
      </c>
      <c r="S55" s="9">
        <v>4.1000000000000003E-3</v>
      </c>
      <c r="T55" s="9">
        <v>0.57840000000000003</v>
      </c>
      <c r="U55" s="9">
        <v>7.1499999999999994E-2</v>
      </c>
      <c r="V55" s="9">
        <v>9.4000000000000004E-3</v>
      </c>
      <c r="W55" s="9">
        <v>2.4199999999999999E-2</v>
      </c>
      <c r="X55" s="10">
        <v>5.3900000000000003E-2</v>
      </c>
    </row>
    <row r="56" spans="1:24" x14ac:dyDescent="0.25">
      <c r="A56" s="14">
        <v>61</v>
      </c>
      <c r="B56" s="21">
        <f>2019-1987</f>
        <v>32</v>
      </c>
      <c r="C56" s="18">
        <v>2</v>
      </c>
      <c r="D56" s="9">
        <v>0.45800000000000002</v>
      </c>
      <c r="E56" s="9">
        <v>1.2200000000000001E-2</v>
      </c>
      <c r="F56" s="9">
        <v>0.74099999999999999</v>
      </c>
      <c r="G56" s="9">
        <v>1.9099999999999999E-2</v>
      </c>
      <c r="H56" s="9">
        <v>1.7899999999999999E-2</v>
      </c>
      <c r="I56" s="9">
        <v>9.7000000000000003E-3</v>
      </c>
      <c r="J56" s="10">
        <v>4.4000000000000003E-3</v>
      </c>
      <c r="K56" s="8">
        <v>0.6804</v>
      </c>
      <c r="L56" s="9">
        <v>1.7299999999999999E-2</v>
      </c>
      <c r="M56" s="9">
        <v>0.4083</v>
      </c>
      <c r="N56" s="9">
        <v>2.81E-2</v>
      </c>
      <c r="O56" s="9">
        <v>2.23E-2</v>
      </c>
      <c r="P56" s="9">
        <v>1.8599999999999998E-2</v>
      </c>
      <c r="Q56" s="10">
        <v>6.8999999999999999E-3</v>
      </c>
      <c r="R56" s="8">
        <v>0.58299999999999996</v>
      </c>
      <c r="S56" s="9">
        <v>4.6899999999999997E-2</v>
      </c>
      <c r="T56" s="9">
        <v>0.4632</v>
      </c>
      <c r="U56" s="9">
        <v>3.2899999999999999E-2</v>
      </c>
      <c r="V56" s="9">
        <v>2.1700000000000001E-2</v>
      </c>
      <c r="W56" s="9">
        <v>1.66E-2</v>
      </c>
      <c r="X56" s="10">
        <v>1.5599999999999999E-2</v>
      </c>
    </row>
    <row r="57" spans="1:24" x14ac:dyDescent="0.25">
      <c r="A57" s="14">
        <v>62</v>
      </c>
      <c r="B57" s="21">
        <f>2019-1964</f>
        <v>55</v>
      </c>
      <c r="C57" s="18">
        <v>2</v>
      </c>
      <c r="D57" s="9">
        <v>0.59770000000000001</v>
      </c>
      <c r="E57" s="9">
        <v>5.5199999999999999E-2</v>
      </c>
      <c r="F57" s="9">
        <v>0.2167</v>
      </c>
      <c r="G57" s="9">
        <v>2.0500000000000001E-2</v>
      </c>
      <c r="H57" s="9">
        <v>0.22470000000000001</v>
      </c>
      <c r="I57" s="9">
        <v>3.0700000000000002E-2</v>
      </c>
      <c r="J57" s="10">
        <v>2.76E-2</v>
      </c>
      <c r="K57" s="8">
        <v>0.59670449599999997</v>
      </c>
      <c r="L57" s="9">
        <v>3.2824055999999997E-2</v>
      </c>
      <c r="M57" s="9">
        <v>0.25014410999999998</v>
      </c>
      <c r="N57" s="9">
        <v>2.3472686999999999E-2</v>
      </c>
      <c r="O57" s="9">
        <v>0.21863465900000001</v>
      </c>
      <c r="P57" s="9">
        <v>6.0991535999999999E-2</v>
      </c>
      <c r="Q57" s="10">
        <v>2.7882214999999998E-2</v>
      </c>
      <c r="R57" s="8">
        <v>0.58289999999999997</v>
      </c>
      <c r="S57" s="9">
        <v>0.14080000000000001</v>
      </c>
      <c r="T57" s="9">
        <v>0.2135</v>
      </c>
      <c r="U57" s="9">
        <v>2.4500000000000001E-2</v>
      </c>
      <c r="V57" s="9">
        <v>0.13489999999999999</v>
      </c>
      <c r="W57" s="9">
        <v>4.3099999999999999E-2</v>
      </c>
      <c r="X57" s="10">
        <v>2.4199999999999999E-2</v>
      </c>
    </row>
    <row r="58" spans="1:24" x14ac:dyDescent="0.25">
      <c r="A58" s="14">
        <v>63</v>
      </c>
      <c r="B58" s="14">
        <v>21</v>
      </c>
      <c r="C58" s="3">
        <v>1</v>
      </c>
      <c r="D58" s="9">
        <v>0.51780000000000004</v>
      </c>
      <c r="E58" s="9">
        <v>0.2069</v>
      </c>
      <c r="F58" s="9">
        <v>0.33479999999999999</v>
      </c>
      <c r="G58" s="9">
        <v>1.0699999999999999E-2</v>
      </c>
      <c r="H58" s="9">
        <v>9.4299999999999995E-2</v>
      </c>
      <c r="I58" s="9">
        <v>8.9999999999999993E-3</v>
      </c>
      <c r="J58" s="10">
        <v>1.46E-2</v>
      </c>
      <c r="K58" s="8">
        <v>0.65300000000000002</v>
      </c>
      <c r="L58" s="9">
        <v>0.1138</v>
      </c>
      <c r="M58" s="9">
        <v>0.33090000000000003</v>
      </c>
      <c r="N58" s="9">
        <v>8.8999999999999999E-3</v>
      </c>
      <c r="O58" s="9">
        <v>5.5500000000000001E-2</v>
      </c>
      <c r="P58" s="9">
        <v>5.0000000000000001E-3</v>
      </c>
      <c r="Q58" s="10">
        <v>3.1800000000000002E-2</v>
      </c>
      <c r="R58" s="8">
        <v>0.5988</v>
      </c>
      <c r="S58" s="9">
        <v>3.2800000000000003E-2</v>
      </c>
      <c r="T58" s="9">
        <v>0.40310000000000001</v>
      </c>
      <c r="U58" s="9">
        <v>7.7000000000000002E-3</v>
      </c>
      <c r="V58" s="9">
        <v>9.0800000000000006E-2</v>
      </c>
      <c r="W58" s="9">
        <v>1.44E-2</v>
      </c>
      <c r="X58" s="10">
        <v>7.4000000000000003E-3</v>
      </c>
    </row>
    <row r="59" spans="1:24" x14ac:dyDescent="0.25">
      <c r="A59" s="14">
        <v>64</v>
      </c>
      <c r="B59" s="14">
        <v>50</v>
      </c>
      <c r="C59" s="3">
        <v>2</v>
      </c>
      <c r="D59" s="9">
        <v>0.88639999999999997</v>
      </c>
      <c r="E59" s="9">
        <v>1.9199999999999998E-2</v>
      </c>
      <c r="F59" s="9">
        <v>3.9800000000000002E-2</v>
      </c>
      <c r="G59" s="9">
        <v>8.2199999999999995E-2</v>
      </c>
      <c r="H59" s="9">
        <v>2.1399999999999999E-2</v>
      </c>
      <c r="I59" s="9">
        <v>2E-3</v>
      </c>
      <c r="J59" s="10">
        <v>4.2799999999999998E-2</v>
      </c>
      <c r="K59" s="8">
        <v>0.9002</v>
      </c>
      <c r="L59" s="9">
        <v>9.4999999999999998E-3</v>
      </c>
      <c r="M59" s="9">
        <v>4.7399999999999998E-2</v>
      </c>
      <c r="N59" s="9">
        <v>3.2599999999999997E-2</v>
      </c>
      <c r="O59" s="9">
        <v>4.7699999999999999E-2</v>
      </c>
      <c r="P59" s="9">
        <v>5.9999999999999995E-4</v>
      </c>
      <c r="Q59" s="10">
        <v>2.5700000000000001E-2</v>
      </c>
      <c r="R59" s="8">
        <v>0.89</v>
      </c>
      <c r="S59" s="9">
        <v>1.0500000000000001E-2</v>
      </c>
      <c r="T59" s="9">
        <v>6.0100000000000001E-2</v>
      </c>
      <c r="U59" s="9">
        <v>5.1299999999999998E-2</v>
      </c>
      <c r="V59" s="9">
        <v>2.8400000000000002E-2</v>
      </c>
      <c r="W59" s="9">
        <v>1.8E-3</v>
      </c>
      <c r="X59" s="10">
        <v>4.3400000000000001E-2</v>
      </c>
    </row>
    <row r="60" spans="1:24" x14ac:dyDescent="0.25">
      <c r="A60" s="14">
        <v>65</v>
      </c>
      <c r="B60" s="14">
        <v>47</v>
      </c>
      <c r="C60" s="3">
        <v>2</v>
      </c>
      <c r="D60" s="9">
        <v>0.60209999999999997</v>
      </c>
      <c r="E60" s="9">
        <v>0.1431</v>
      </c>
      <c r="F60" s="9">
        <v>0.1024</v>
      </c>
      <c r="G60" s="9">
        <v>0.14929999999999999</v>
      </c>
      <c r="H60" s="9">
        <v>1.4800000000000001E-2</v>
      </c>
      <c r="I60" s="9">
        <v>4.4999999999999997E-3</v>
      </c>
      <c r="J60" s="10">
        <v>1.9099999999999999E-2</v>
      </c>
      <c r="K60" s="8">
        <v>0.73819999999999997</v>
      </c>
      <c r="L60" s="9">
        <v>8.5800000000000001E-2</v>
      </c>
      <c r="M60" s="9">
        <v>0.18160000000000001</v>
      </c>
      <c r="N60" s="9">
        <v>0.1429</v>
      </c>
      <c r="O60" s="9">
        <v>1.29E-2</v>
      </c>
      <c r="P60" s="9">
        <v>6.3E-3</v>
      </c>
      <c r="Q60" s="10">
        <v>2.69E-2</v>
      </c>
      <c r="R60" s="8">
        <v>0.54969999999999997</v>
      </c>
      <c r="S60" s="9">
        <v>5.9200000000000003E-2</v>
      </c>
      <c r="T60" s="9">
        <v>0.26419999999999999</v>
      </c>
      <c r="U60" s="9">
        <v>0.17799999999999999</v>
      </c>
      <c r="V60" s="9">
        <v>3.1600000000000003E-2</v>
      </c>
      <c r="W60" s="9">
        <v>2.5100000000000001E-2</v>
      </c>
      <c r="X60" s="10">
        <v>6.83E-2</v>
      </c>
    </row>
    <row r="61" spans="1:24" x14ac:dyDescent="0.25">
      <c r="A61" s="15">
        <v>66</v>
      </c>
      <c r="B61" s="15">
        <v>47</v>
      </c>
      <c r="C61" s="4">
        <v>2</v>
      </c>
      <c r="D61" s="12">
        <v>0.72489999999999999</v>
      </c>
      <c r="E61" s="12">
        <v>1.46E-2</v>
      </c>
      <c r="F61" s="12">
        <v>0.34250000000000003</v>
      </c>
      <c r="G61" s="12">
        <v>9.4999999999999998E-3</v>
      </c>
      <c r="H61" s="12">
        <v>6.1000000000000004E-3</v>
      </c>
      <c r="I61" s="12">
        <v>1.4E-3</v>
      </c>
      <c r="J61" s="13">
        <v>6.4100000000000004E-2</v>
      </c>
      <c r="K61" s="11">
        <v>0.67930000000000001</v>
      </c>
      <c r="L61" s="12">
        <v>0.01</v>
      </c>
      <c r="M61" s="12">
        <v>0.38059999999999999</v>
      </c>
      <c r="N61" s="12">
        <v>1.7500000000000002E-2</v>
      </c>
      <c r="O61" s="12">
        <v>8.6E-3</v>
      </c>
      <c r="P61" s="12">
        <v>1.8E-3</v>
      </c>
      <c r="Q61" s="13">
        <v>5.9499999999999997E-2</v>
      </c>
      <c r="R61" s="11">
        <v>0.71619999999999995</v>
      </c>
      <c r="S61" s="12">
        <v>1.24E-2</v>
      </c>
      <c r="T61" s="12">
        <v>0.35699999999999998</v>
      </c>
      <c r="U61" s="12">
        <v>2.2200000000000001E-2</v>
      </c>
      <c r="V61" s="12">
        <v>8.3000000000000001E-3</v>
      </c>
      <c r="W61" s="12">
        <v>1.8E-3</v>
      </c>
      <c r="X61" s="13">
        <v>6.25E-2</v>
      </c>
    </row>
    <row r="62" spans="1:24" x14ac:dyDescent="0.25">
      <c r="A62" s="27" t="s">
        <v>2</v>
      </c>
      <c r="B62" s="27"/>
      <c r="C62" s="27"/>
      <c r="D62" s="23">
        <f>MEDIAN(D2:D61)</f>
        <v>0.63285000000000002</v>
      </c>
      <c r="E62" s="23">
        <f t="shared" ref="E62:X62" si="0">MEDIAN(E2:E61)</f>
        <v>3.8350000000000002E-2</v>
      </c>
      <c r="F62" s="23">
        <f t="shared" si="0"/>
        <v>0.20245000000000002</v>
      </c>
      <c r="G62" s="23">
        <f t="shared" si="0"/>
        <v>3.1149999999999997E-2</v>
      </c>
      <c r="H62" s="23">
        <f t="shared" si="0"/>
        <v>2.375E-2</v>
      </c>
      <c r="I62" s="23">
        <f t="shared" si="0"/>
        <v>1.0200000000000001E-2</v>
      </c>
      <c r="J62" s="23">
        <f t="shared" si="0"/>
        <v>3.4799999999999998E-2</v>
      </c>
      <c r="K62" s="23">
        <f t="shared" si="0"/>
        <v>0.66500000000000004</v>
      </c>
      <c r="L62" s="23">
        <f t="shared" si="0"/>
        <v>4.5600000000000002E-2</v>
      </c>
      <c r="M62" s="23">
        <f t="shared" si="0"/>
        <v>0.23465</v>
      </c>
      <c r="N62" s="23">
        <f t="shared" si="0"/>
        <v>3.2500000000000001E-2</v>
      </c>
      <c r="O62" s="23">
        <f t="shared" si="0"/>
        <v>2.8549999999999999E-2</v>
      </c>
      <c r="P62" s="23">
        <f t="shared" si="0"/>
        <v>1.09E-2</v>
      </c>
      <c r="Q62" s="23">
        <f t="shared" si="0"/>
        <v>2.86911075E-2</v>
      </c>
      <c r="R62" s="23">
        <f t="shared" si="0"/>
        <v>0.6472</v>
      </c>
      <c r="S62" s="23">
        <f t="shared" si="0"/>
        <v>4.1050000000000003E-2</v>
      </c>
      <c r="T62" s="23">
        <f t="shared" si="0"/>
        <v>0.29135</v>
      </c>
      <c r="U62" s="23">
        <f t="shared" si="0"/>
        <v>3.075E-2</v>
      </c>
      <c r="V62" s="23">
        <f t="shared" si="0"/>
        <v>2.8500000000000001E-2</v>
      </c>
      <c r="W62" s="23">
        <f t="shared" si="0"/>
        <v>1.235E-2</v>
      </c>
      <c r="X62" s="23">
        <f t="shared" si="0"/>
        <v>3.125E-2</v>
      </c>
    </row>
    <row r="63" spans="1:24" x14ac:dyDescent="0.25">
      <c r="A63" s="27" t="s">
        <v>1</v>
      </c>
      <c r="B63" s="27"/>
      <c r="C63" s="27"/>
      <c r="D63" s="23">
        <f>AVERAGE(D2:D61)</f>
        <v>0.65054333333333336</v>
      </c>
      <c r="E63" s="23">
        <f t="shared" ref="E63:X63" si="1">AVERAGE(E2:E61)</f>
        <v>6.8488333333333332E-2</v>
      </c>
      <c r="F63" s="23">
        <f t="shared" si="1"/>
        <v>0.2564866666666667</v>
      </c>
      <c r="G63" s="23">
        <f t="shared" si="1"/>
        <v>6.9803333333333356E-2</v>
      </c>
      <c r="H63" s="23">
        <f t="shared" si="1"/>
        <v>4.2254999999999994E-2</v>
      </c>
      <c r="I63" s="23">
        <f t="shared" si="1"/>
        <v>2.4144999999999989E-2</v>
      </c>
      <c r="J63" s="23">
        <f t="shared" si="1"/>
        <v>4.9196666666666673E-2</v>
      </c>
      <c r="K63" s="23">
        <f t="shared" si="1"/>
        <v>0.66742840826666638</v>
      </c>
      <c r="L63" s="23">
        <f t="shared" si="1"/>
        <v>6.8182067599999979E-2</v>
      </c>
      <c r="M63" s="23">
        <f t="shared" si="1"/>
        <v>0.25435406849999997</v>
      </c>
      <c r="N63" s="23">
        <f t="shared" si="1"/>
        <v>5.5114544783333337E-2</v>
      </c>
      <c r="O63" s="23">
        <f t="shared" si="1"/>
        <v>4.8597244316666677E-2</v>
      </c>
      <c r="P63" s="23">
        <f t="shared" si="1"/>
        <v>2.3224858933333335E-2</v>
      </c>
      <c r="Q63" s="23">
        <f t="shared" si="1"/>
        <v>4.6311370249999997E-2</v>
      </c>
      <c r="R63" s="23">
        <f t="shared" si="1"/>
        <v>0.63839333333333337</v>
      </c>
      <c r="S63" s="23">
        <f t="shared" si="1"/>
        <v>6.2963333333333329E-2</v>
      </c>
      <c r="T63" s="23">
        <f t="shared" si="1"/>
        <v>0.27811166666666665</v>
      </c>
      <c r="U63" s="23">
        <f t="shared" si="1"/>
        <v>6.8321666666666669E-2</v>
      </c>
      <c r="V63" s="23">
        <f t="shared" si="1"/>
        <v>4.4858333333333333E-2</v>
      </c>
      <c r="W63" s="23">
        <f t="shared" si="1"/>
        <v>2.4208333333333325E-2</v>
      </c>
      <c r="X63" s="23">
        <f t="shared" si="1"/>
        <v>4.8503333333333336E-2</v>
      </c>
    </row>
  </sheetData>
  <mergeCells count="2">
    <mergeCell ref="A62:C62"/>
    <mergeCell ref="A63:C63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3"/>
  <sheetViews>
    <sheetView zoomScale="80" zoomScaleNormal="80" workbookViewId="0">
      <selection activeCell="D7" sqref="D7"/>
    </sheetView>
  </sheetViews>
  <sheetFormatPr defaultRowHeight="15" x14ac:dyDescent="0.25"/>
  <cols>
    <col min="1" max="1" width="6.28515625" bestFit="1" customWidth="1"/>
    <col min="2" max="2" width="5" bestFit="1" customWidth="1"/>
    <col min="3" max="3" width="7.85546875" bestFit="1" customWidth="1"/>
    <col min="4" max="4" width="10.7109375" bestFit="1" customWidth="1"/>
    <col min="5" max="5" width="9.42578125" bestFit="1" customWidth="1"/>
    <col min="6" max="6" width="7.140625" bestFit="1" customWidth="1"/>
    <col min="7" max="7" width="8.5703125" bestFit="1" customWidth="1"/>
    <col min="8" max="8" width="12.7109375" bestFit="1" customWidth="1"/>
    <col min="9" max="9" width="9.85546875" bestFit="1" customWidth="1"/>
    <col min="10" max="10" width="13.140625" bestFit="1" customWidth="1"/>
    <col min="11" max="11" width="11.28515625" bestFit="1" customWidth="1"/>
    <col min="12" max="12" width="10" bestFit="1" customWidth="1"/>
    <col min="13" max="13" width="7.42578125" bestFit="1" customWidth="1"/>
    <col min="15" max="15" width="13.140625" bestFit="1" customWidth="1"/>
    <col min="16" max="16" width="10.28515625" bestFit="1" customWidth="1"/>
    <col min="17" max="17" width="13.7109375" bestFit="1" customWidth="1"/>
    <col min="18" max="18" width="11.5703125" bestFit="1" customWidth="1"/>
    <col min="19" max="19" width="10.28515625" bestFit="1" customWidth="1"/>
    <col min="20" max="20" width="7.85546875" bestFit="1" customWidth="1"/>
    <col min="21" max="21" width="9.42578125" bestFit="1" customWidth="1"/>
    <col min="22" max="22" width="13.5703125" bestFit="1" customWidth="1"/>
    <col min="23" max="23" width="10.7109375" bestFit="1" customWidth="1"/>
    <col min="24" max="24" width="14.28515625" bestFit="1" customWidth="1"/>
  </cols>
  <sheetData>
    <row r="1" spans="1:24" x14ac:dyDescent="0.25">
      <c r="A1" s="22" t="s">
        <v>3</v>
      </c>
      <c r="B1" s="2" t="s">
        <v>4</v>
      </c>
      <c r="C1" s="22" t="s">
        <v>0</v>
      </c>
      <c r="D1" s="19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6" t="s">
        <v>12</v>
      </c>
      <c r="L1" s="6" t="s">
        <v>13</v>
      </c>
      <c r="M1" s="6" t="s">
        <v>14</v>
      </c>
      <c r="N1" s="6" t="s">
        <v>15</v>
      </c>
      <c r="O1" s="6" t="s">
        <v>16</v>
      </c>
      <c r="P1" s="6" t="s">
        <v>17</v>
      </c>
      <c r="Q1" s="6" t="s">
        <v>18</v>
      </c>
      <c r="R1" s="7" t="s">
        <v>19</v>
      </c>
      <c r="S1" s="7" t="s">
        <v>20</v>
      </c>
      <c r="T1" s="7" t="s">
        <v>21</v>
      </c>
      <c r="U1" s="7" t="s">
        <v>22</v>
      </c>
      <c r="V1" s="7" t="s">
        <v>23</v>
      </c>
      <c r="W1" s="7" t="s">
        <v>24</v>
      </c>
      <c r="X1" s="7" t="s">
        <v>25</v>
      </c>
    </row>
    <row r="2" spans="1:24" x14ac:dyDescent="0.25">
      <c r="A2" s="16">
        <v>2</v>
      </c>
      <c r="B2" s="20">
        <v>21</v>
      </c>
      <c r="C2" s="21">
        <v>1</v>
      </c>
      <c r="D2" s="8">
        <v>0.90649999999999997</v>
      </c>
      <c r="E2" s="9">
        <v>5.5399999999999998E-2</v>
      </c>
      <c r="F2" s="9">
        <v>5.4800000000000001E-2</v>
      </c>
      <c r="G2" s="9">
        <v>6.5100000000000005E-2</v>
      </c>
      <c r="H2" s="9">
        <v>4.7800000000000002E-2</v>
      </c>
      <c r="I2" s="9">
        <v>3.7000000000000002E-3</v>
      </c>
      <c r="J2" s="10">
        <v>2.0799999999999999E-2</v>
      </c>
      <c r="K2" s="8">
        <v>0.86550000000000005</v>
      </c>
      <c r="L2" s="9">
        <v>7.0999999999999994E-2</v>
      </c>
      <c r="M2" s="9">
        <v>6.6199999999999995E-2</v>
      </c>
      <c r="N2" s="9">
        <v>7.7700000000000005E-2</v>
      </c>
      <c r="O2" s="9">
        <v>5.3900000000000003E-2</v>
      </c>
      <c r="P2" s="9">
        <v>3.3E-3</v>
      </c>
      <c r="Q2" s="10">
        <v>1.09E-2</v>
      </c>
      <c r="R2" s="8">
        <v>0.89049999999999996</v>
      </c>
      <c r="S2" s="9">
        <v>5.5800000000000002E-2</v>
      </c>
      <c r="T2" s="9">
        <v>5.4899999999999997E-2</v>
      </c>
      <c r="U2" s="9">
        <v>7.4999999999999997E-2</v>
      </c>
      <c r="V2" s="9">
        <v>6.2899999999999998E-2</v>
      </c>
      <c r="W2" s="9">
        <v>5.4000000000000003E-3</v>
      </c>
      <c r="X2" s="10">
        <v>1.7299999999999999E-2</v>
      </c>
    </row>
    <row r="3" spans="1:24" x14ac:dyDescent="0.25">
      <c r="A3" s="14">
        <v>3</v>
      </c>
      <c r="B3" s="21">
        <v>18</v>
      </c>
      <c r="C3" s="21">
        <v>1</v>
      </c>
      <c r="D3" s="8">
        <v>0.40339999999999998</v>
      </c>
      <c r="E3" s="9">
        <v>1.2999999999999999E-2</v>
      </c>
      <c r="F3" s="9">
        <v>0.4783</v>
      </c>
      <c r="G3" s="9">
        <v>1.2800000000000001E-2</v>
      </c>
      <c r="H3" s="9">
        <v>2.1499999999999998E-2</v>
      </c>
      <c r="I3" s="9">
        <v>0.28139999999999998</v>
      </c>
      <c r="J3" s="10">
        <v>3.8600000000000002E-2</v>
      </c>
      <c r="K3" s="8">
        <v>0.44059999999999999</v>
      </c>
      <c r="L3" s="9">
        <v>9.7000000000000003E-3</v>
      </c>
      <c r="M3" s="9">
        <v>0.45569999999999999</v>
      </c>
      <c r="N3" s="9">
        <v>1.46E-2</v>
      </c>
      <c r="O3" s="9">
        <v>3.3399999999999999E-2</v>
      </c>
      <c r="P3" s="9">
        <v>0.20330000000000001</v>
      </c>
      <c r="Q3" s="10">
        <v>4.3700000000000003E-2</v>
      </c>
      <c r="R3" s="8">
        <v>0.45800000000000002</v>
      </c>
      <c r="S3" s="9">
        <v>1.1900000000000001E-2</v>
      </c>
      <c r="T3" s="9">
        <v>0.4713</v>
      </c>
      <c r="U3" s="9">
        <v>1.14E-2</v>
      </c>
      <c r="V3" s="9">
        <v>2.52E-2</v>
      </c>
      <c r="W3" s="9">
        <v>0.22459999999999999</v>
      </c>
      <c r="X3" s="10">
        <v>3.5799999999999998E-2</v>
      </c>
    </row>
    <row r="4" spans="1:24" x14ac:dyDescent="0.25">
      <c r="A4" s="14">
        <v>4</v>
      </c>
      <c r="B4" s="21">
        <v>23</v>
      </c>
      <c r="C4" s="21">
        <v>1</v>
      </c>
      <c r="D4" s="8">
        <v>0.63180000000000003</v>
      </c>
      <c r="E4" s="9">
        <v>0.1842</v>
      </c>
      <c r="F4" s="9">
        <v>0.20730000000000001</v>
      </c>
      <c r="G4" s="9">
        <v>2.9700000000000001E-2</v>
      </c>
      <c r="H4" s="9">
        <v>3.0300000000000001E-2</v>
      </c>
      <c r="I4" s="9">
        <v>2.2499999999999999E-2</v>
      </c>
      <c r="J4" s="10">
        <v>1.5800000000000002E-2</v>
      </c>
      <c r="K4" s="8">
        <v>0.66700000000000004</v>
      </c>
      <c r="L4" s="9">
        <v>0.19620000000000001</v>
      </c>
      <c r="M4" s="9">
        <v>0.20100000000000001</v>
      </c>
      <c r="N4" s="9">
        <v>2.3400000000000001E-2</v>
      </c>
      <c r="O4" s="9">
        <v>3.0599999999999999E-2</v>
      </c>
      <c r="P4" s="9">
        <v>3.2199999999999999E-2</v>
      </c>
      <c r="Q4" s="10">
        <v>1.14E-2</v>
      </c>
      <c r="R4" s="8">
        <v>0.51449999999999996</v>
      </c>
      <c r="S4" s="9">
        <v>0.18840000000000001</v>
      </c>
      <c r="T4" s="9">
        <v>0.52190000000000003</v>
      </c>
      <c r="U4" s="9">
        <v>1.49E-2</v>
      </c>
      <c r="V4" s="9">
        <v>2.2200000000000001E-2</v>
      </c>
      <c r="W4" s="9">
        <v>4.4999999999999997E-3</v>
      </c>
      <c r="X4" s="10">
        <v>8.5000000000000006E-3</v>
      </c>
    </row>
    <row r="5" spans="1:24" x14ac:dyDescent="0.25">
      <c r="A5" s="14">
        <v>5</v>
      </c>
      <c r="B5" s="21">
        <v>24</v>
      </c>
      <c r="C5" s="21">
        <v>1</v>
      </c>
      <c r="D5" s="8">
        <v>0.43090000000000001</v>
      </c>
      <c r="E5" s="9">
        <v>0.37690000000000001</v>
      </c>
      <c r="F5" s="9">
        <v>0.11940000000000001</v>
      </c>
      <c r="G5" s="9">
        <v>8.6E-3</v>
      </c>
      <c r="H5" s="9">
        <v>7.0000000000000007E-2</v>
      </c>
      <c r="I5" s="9">
        <v>1.77E-2</v>
      </c>
      <c r="J5" s="10">
        <v>7.22E-2</v>
      </c>
      <c r="K5" s="8">
        <v>0.51600000000000001</v>
      </c>
      <c r="L5" s="9">
        <v>9.4E-2</v>
      </c>
      <c r="M5" s="9">
        <v>0.17699999999999999</v>
      </c>
      <c r="N5" s="9">
        <v>5.7000000000000002E-3</v>
      </c>
      <c r="O5" s="9">
        <v>0.1953</v>
      </c>
      <c r="P5" s="9">
        <v>0.1492</v>
      </c>
      <c r="Q5" s="10">
        <v>2.0500000000000001E-2</v>
      </c>
      <c r="R5" s="8">
        <v>0.39560000000000001</v>
      </c>
      <c r="S5" s="9">
        <v>0.24590000000000001</v>
      </c>
      <c r="T5" s="9">
        <v>0.16500000000000001</v>
      </c>
      <c r="U5" s="9">
        <v>5.7999999999999996E-3</v>
      </c>
      <c r="V5" s="9">
        <v>0.12790000000000001</v>
      </c>
      <c r="W5" s="9">
        <v>0.1351</v>
      </c>
      <c r="X5" s="10">
        <v>8.1500000000000003E-2</v>
      </c>
    </row>
    <row r="6" spans="1:24" x14ac:dyDescent="0.25">
      <c r="A6" s="14">
        <v>6</v>
      </c>
      <c r="B6" s="21">
        <v>25</v>
      </c>
      <c r="C6" s="21">
        <v>1</v>
      </c>
      <c r="D6" s="8">
        <v>0.76219999999999999</v>
      </c>
      <c r="E6" s="9">
        <v>1.6899999999999998E-2</v>
      </c>
      <c r="F6" s="9">
        <v>0.23</v>
      </c>
      <c r="G6" s="9">
        <v>1.1900000000000001E-2</v>
      </c>
      <c r="H6" s="9">
        <v>2.1499999999999998E-2</v>
      </c>
      <c r="I6" s="9">
        <v>8.9300000000000004E-2</v>
      </c>
      <c r="J6" s="10">
        <v>1.8499999999999999E-2</v>
      </c>
      <c r="K6" s="8">
        <v>0.77429999999999999</v>
      </c>
      <c r="L6" s="9">
        <v>1.6799999999999999E-2</v>
      </c>
      <c r="M6" s="9">
        <v>0.2283</v>
      </c>
      <c r="N6" s="9">
        <v>9.1000000000000004E-3</v>
      </c>
      <c r="O6" s="9">
        <v>3.1300000000000001E-2</v>
      </c>
      <c r="P6" s="9">
        <v>0.14829999999999999</v>
      </c>
      <c r="Q6" s="10">
        <v>1.2699999999999999E-2</v>
      </c>
      <c r="R6" s="8">
        <v>0.76290000000000002</v>
      </c>
      <c r="S6" s="9">
        <v>2.7699999999999999E-2</v>
      </c>
      <c r="T6" s="9">
        <v>0.23200000000000001</v>
      </c>
      <c r="U6" s="9">
        <v>1.03E-2</v>
      </c>
      <c r="V6" s="9">
        <v>2.8500000000000001E-2</v>
      </c>
      <c r="W6" s="9">
        <v>8.3199999999999996E-2</v>
      </c>
      <c r="X6" s="10">
        <v>2.2599999999999999E-2</v>
      </c>
    </row>
    <row r="7" spans="1:24" x14ac:dyDescent="0.25">
      <c r="A7" s="14">
        <v>7</v>
      </c>
      <c r="B7" s="21">
        <v>21</v>
      </c>
      <c r="C7" s="21">
        <v>1</v>
      </c>
      <c r="D7" s="8">
        <v>0.81579999999999997</v>
      </c>
      <c r="E7" s="9">
        <v>6.4999999999999997E-3</v>
      </c>
      <c r="F7" s="9">
        <v>8.2500000000000004E-2</v>
      </c>
      <c r="G7" s="9">
        <v>0.30020000000000002</v>
      </c>
      <c r="H7" s="9">
        <v>1.18E-2</v>
      </c>
      <c r="I7" s="9">
        <v>1.2500000000000001E-2</v>
      </c>
      <c r="J7" s="10">
        <v>2.4199999999999999E-2</v>
      </c>
      <c r="K7" s="8">
        <v>0.81389999999999996</v>
      </c>
      <c r="L7" s="9">
        <v>6.1999999999999998E-3</v>
      </c>
      <c r="M7" s="9">
        <v>8.3500000000000005E-2</v>
      </c>
      <c r="N7" s="9">
        <v>0.27</v>
      </c>
      <c r="O7" s="9">
        <v>1.01E-2</v>
      </c>
      <c r="P7" s="9">
        <v>8.3999999999999995E-3</v>
      </c>
      <c r="Q7" s="10">
        <v>3.7900000000000003E-2</v>
      </c>
      <c r="R7" s="8">
        <v>0.86009999999999998</v>
      </c>
      <c r="S7" s="9">
        <v>2.1999999999999999E-2</v>
      </c>
      <c r="T7" s="9">
        <v>2.2599999999999999E-2</v>
      </c>
      <c r="U7" s="9">
        <v>0.11899999999999999</v>
      </c>
      <c r="V7" s="9">
        <v>2.98E-2</v>
      </c>
      <c r="W7" s="9">
        <v>7.6E-3</v>
      </c>
      <c r="X7" s="10">
        <v>2.76E-2</v>
      </c>
    </row>
    <row r="8" spans="1:24" x14ac:dyDescent="0.25">
      <c r="A8" s="14">
        <v>8</v>
      </c>
      <c r="B8" s="21">
        <v>18</v>
      </c>
      <c r="C8" s="21">
        <v>1</v>
      </c>
      <c r="D8" s="8">
        <v>0.48949999999999999</v>
      </c>
      <c r="E8" s="9">
        <v>4.8399999999999999E-2</v>
      </c>
      <c r="F8" s="9">
        <v>0.60370000000000001</v>
      </c>
      <c r="G8" s="9">
        <v>4.4200000000000003E-2</v>
      </c>
      <c r="H8" s="9">
        <v>7.1000000000000004E-3</v>
      </c>
      <c r="I8" s="9">
        <v>3.2000000000000002E-3</v>
      </c>
      <c r="J8" s="10">
        <v>1.1599999999999999E-2</v>
      </c>
      <c r="K8" s="8">
        <v>0.49270000000000003</v>
      </c>
      <c r="L8" s="9">
        <v>0.20930000000000001</v>
      </c>
      <c r="M8" s="9">
        <v>0.37930000000000003</v>
      </c>
      <c r="N8" s="9">
        <v>3.8600000000000002E-2</v>
      </c>
      <c r="O8" s="9">
        <v>1.41E-2</v>
      </c>
      <c r="P8" s="9">
        <v>1.1599999999999999E-2</v>
      </c>
      <c r="Q8" s="10">
        <v>3.5000000000000003E-2</v>
      </c>
      <c r="R8" s="8">
        <v>0.54520000000000002</v>
      </c>
      <c r="S8" s="9">
        <v>8.8999999999999999E-3</v>
      </c>
      <c r="T8" s="9">
        <v>0.59460000000000002</v>
      </c>
      <c r="U8" s="9">
        <v>2.5000000000000001E-2</v>
      </c>
      <c r="V8" s="9">
        <v>4.1000000000000003E-3</v>
      </c>
      <c r="W8" s="9">
        <v>1.7899999999999999E-2</v>
      </c>
      <c r="X8" s="10">
        <v>6.0000000000000001E-3</v>
      </c>
    </row>
    <row r="9" spans="1:24" x14ac:dyDescent="0.25">
      <c r="A9" s="14">
        <v>9</v>
      </c>
      <c r="B9" s="21">
        <v>18</v>
      </c>
      <c r="C9" s="21">
        <v>1</v>
      </c>
      <c r="D9" s="8">
        <v>0.78139999999999998</v>
      </c>
      <c r="E9" s="9">
        <v>2.12E-2</v>
      </c>
      <c r="F9" s="9">
        <v>5.7099999999999998E-2</v>
      </c>
      <c r="G9" s="9">
        <v>0.28420000000000001</v>
      </c>
      <c r="H9" s="9">
        <v>3.8600000000000002E-2</v>
      </c>
      <c r="I9" s="9">
        <v>7.3000000000000001E-3</v>
      </c>
      <c r="J9" s="10">
        <v>3.5900000000000001E-2</v>
      </c>
      <c r="K9" s="8">
        <v>0.77429999999999999</v>
      </c>
      <c r="L9" s="9">
        <v>1.95E-2</v>
      </c>
      <c r="M9" s="9">
        <v>4.41E-2</v>
      </c>
      <c r="N9" s="9">
        <v>0.29549999999999998</v>
      </c>
      <c r="O9" s="9">
        <v>4.8099999999999997E-2</v>
      </c>
      <c r="P9" s="9">
        <v>6.1999999999999998E-3</v>
      </c>
      <c r="Q9" s="10">
        <v>2.3699999999999999E-2</v>
      </c>
      <c r="R9" s="8">
        <v>0.65310000000000001</v>
      </c>
      <c r="S9" s="9">
        <v>9.1999999999999998E-3</v>
      </c>
      <c r="T9" s="9">
        <v>5.57E-2</v>
      </c>
      <c r="U9" s="9">
        <v>0.43140000000000001</v>
      </c>
      <c r="V9" s="9">
        <v>2.63E-2</v>
      </c>
      <c r="W9" s="9">
        <v>4.7999999999999996E-3</v>
      </c>
      <c r="X9" s="10">
        <v>2.5999999999999999E-2</v>
      </c>
    </row>
    <row r="10" spans="1:24" x14ac:dyDescent="0.25">
      <c r="A10" s="14">
        <v>11</v>
      </c>
      <c r="B10" s="21">
        <v>21</v>
      </c>
      <c r="C10" s="21">
        <v>1</v>
      </c>
      <c r="D10" s="8">
        <v>0.59150000000000003</v>
      </c>
      <c r="E10" s="9">
        <v>2.4799999999999999E-2</v>
      </c>
      <c r="F10" s="9">
        <v>0.27250000000000002</v>
      </c>
      <c r="G10" s="9">
        <v>1.1900000000000001E-2</v>
      </c>
      <c r="H10" s="9">
        <v>8.2799999999999999E-2</v>
      </c>
      <c r="I10" s="9">
        <v>0.30230000000000001</v>
      </c>
      <c r="J10" s="10">
        <v>6.6E-3</v>
      </c>
      <c r="K10" s="8">
        <v>0.5958</v>
      </c>
      <c r="L10" s="9">
        <v>8.3000000000000004E-2</v>
      </c>
      <c r="M10" s="9">
        <v>0.31519999999999998</v>
      </c>
      <c r="N10" s="9">
        <v>1.44E-2</v>
      </c>
      <c r="O10" s="9">
        <v>0.1047</v>
      </c>
      <c r="P10" s="9">
        <v>0.11609999999999999</v>
      </c>
      <c r="Q10" s="10">
        <v>1.7899999999999999E-2</v>
      </c>
      <c r="R10" s="8">
        <v>0.56410000000000005</v>
      </c>
      <c r="S10" s="9">
        <v>2.1999999999999999E-2</v>
      </c>
      <c r="T10" s="9">
        <v>0.3251</v>
      </c>
      <c r="U10" s="9">
        <v>1.18E-2</v>
      </c>
      <c r="V10" s="9">
        <v>0.1048</v>
      </c>
      <c r="W10" s="9">
        <v>0.18779999999999999</v>
      </c>
      <c r="X10" s="10">
        <v>6.6E-3</v>
      </c>
    </row>
    <row r="11" spans="1:24" x14ac:dyDescent="0.25">
      <c r="A11" s="14">
        <v>12</v>
      </c>
      <c r="B11" s="21">
        <v>23</v>
      </c>
      <c r="C11" s="21">
        <v>1</v>
      </c>
      <c r="D11" s="8">
        <v>0.84989999999999999</v>
      </c>
      <c r="E11" s="9">
        <v>2.6499999999999999E-2</v>
      </c>
      <c r="F11" s="9">
        <v>0.126</v>
      </c>
      <c r="G11" s="9">
        <v>3.04E-2</v>
      </c>
      <c r="H11" s="9">
        <v>6.1000000000000004E-3</v>
      </c>
      <c r="I11" s="9">
        <v>3.7000000000000002E-3</v>
      </c>
      <c r="J11" s="10">
        <v>4.0899999999999999E-2</v>
      </c>
      <c r="K11" s="8">
        <v>0.78220000000000001</v>
      </c>
      <c r="L11" s="9">
        <v>1.6199999999999999E-2</v>
      </c>
      <c r="M11" s="9">
        <v>0.15759999999999999</v>
      </c>
      <c r="N11" s="9">
        <v>0.1226</v>
      </c>
      <c r="O11" s="9">
        <v>5.1000000000000004E-3</v>
      </c>
      <c r="P11" s="9">
        <v>5.9999999999999995E-4</v>
      </c>
      <c r="Q11" s="10">
        <v>4.2299999999999997E-2</v>
      </c>
      <c r="R11" s="8">
        <v>0.86460000000000004</v>
      </c>
      <c r="S11" s="9">
        <v>2.4799999999999999E-2</v>
      </c>
      <c r="T11" s="9">
        <v>0.1762</v>
      </c>
      <c r="U11" s="9">
        <v>3.32E-2</v>
      </c>
      <c r="V11" s="9">
        <v>8.0000000000000002E-3</v>
      </c>
      <c r="W11" s="9">
        <v>2.3999999999999998E-3</v>
      </c>
      <c r="X11" s="10">
        <v>4.0599999999999997E-2</v>
      </c>
    </row>
    <row r="12" spans="1:24" x14ac:dyDescent="0.25">
      <c r="A12" s="14">
        <v>13</v>
      </c>
      <c r="B12" s="21">
        <v>23</v>
      </c>
      <c r="C12" s="21">
        <v>1</v>
      </c>
      <c r="D12" s="8">
        <v>0.84260000000000002</v>
      </c>
      <c r="E12" s="9">
        <v>4.9700000000000001E-2</v>
      </c>
      <c r="F12" s="9">
        <v>9.5600000000000004E-2</v>
      </c>
      <c r="G12" s="9">
        <v>9.2999999999999999E-2</v>
      </c>
      <c r="H12" s="9">
        <v>0.1133</v>
      </c>
      <c r="I12" s="9">
        <v>5.0000000000000001E-4</v>
      </c>
      <c r="J12" s="10">
        <v>3.0099999999999998E-2</v>
      </c>
      <c r="K12" s="8">
        <v>0.749</v>
      </c>
      <c r="L12" s="9">
        <v>6.3299999999999995E-2</v>
      </c>
      <c r="M12" s="9">
        <v>6.4899999999999999E-2</v>
      </c>
      <c r="N12" s="9">
        <v>0.10979999999999999</v>
      </c>
      <c r="O12" s="9">
        <v>0.308</v>
      </c>
      <c r="P12" s="9">
        <v>5.9999999999999995E-4</v>
      </c>
      <c r="Q12" s="10">
        <v>1.46E-2</v>
      </c>
      <c r="R12" s="8">
        <v>0.73750000000000004</v>
      </c>
      <c r="S12" s="9">
        <v>5.8700000000000002E-2</v>
      </c>
      <c r="T12" s="9">
        <v>6.8000000000000005E-2</v>
      </c>
      <c r="U12" s="9">
        <v>0.1646</v>
      </c>
      <c r="V12" s="9">
        <v>0.31319999999999998</v>
      </c>
      <c r="W12" s="9">
        <v>5.0000000000000001E-4</v>
      </c>
      <c r="X12" s="10">
        <v>2.1100000000000001E-2</v>
      </c>
    </row>
    <row r="13" spans="1:24" x14ac:dyDescent="0.25">
      <c r="A13" s="14">
        <v>14</v>
      </c>
      <c r="B13" s="21">
        <v>22</v>
      </c>
      <c r="C13" s="21">
        <v>1</v>
      </c>
      <c r="D13" s="8">
        <v>0.55820000000000003</v>
      </c>
      <c r="E13" s="9">
        <v>6.4000000000000003E-3</v>
      </c>
      <c r="F13" s="9">
        <v>0.52939999999999998</v>
      </c>
      <c r="G13" s="9">
        <v>1.6199999999999999E-2</v>
      </c>
      <c r="H13" s="9">
        <v>0.16539999999999999</v>
      </c>
      <c r="I13" s="9">
        <v>1.9E-3</v>
      </c>
      <c r="J13" s="10">
        <v>2.5999999999999999E-3</v>
      </c>
      <c r="K13" s="8">
        <v>0.69030000000000002</v>
      </c>
      <c r="L13" s="9">
        <v>1.6E-2</v>
      </c>
      <c r="M13" s="9">
        <v>0.35859999999999997</v>
      </c>
      <c r="N13" s="9">
        <v>2.5100000000000001E-2</v>
      </c>
      <c r="O13" s="9">
        <v>0.1205</v>
      </c>
      <c r="P13" s="9">
        <v>4.0000000000000001E-3</v>
      </c>
      <c r="Q13" s="10">
        <v>1.4999999999999999E-2</v>
      </c>
      <c r="R13" s="8">
        <v>0.64970000000000006</v>
      </c>
      <c r="S13" s="9">
        <v>6.8999999999999999E-3</v>
      </c>
      <c r="T13" s="9">
        <v>0.42009999999999997</v>
      </c>
      <c r="U13" s="9">
        <v>1.7100000000000001E-2</v>
      </c>
      <c r="V13" s="9">
        <v>0.1033</v>
      </c>
      <c r="W13" s="9">
        <v>1.1999999999999999E-3</v>
      </c>
      <c r="X13" s="10">
        <v>7.6E-3</v>
      </c>
    </row>
    <row r="14" spans="1:24" x14ac:dyDescent="0.25">
      <c r="A14" s="14">
        <v>17</v>
      </c>
      <c r="B14" s="21">
        <v>19</v>
      </c>
      <c r="C14" s="21">
        <v>1</v>
      </c>
      <c r="D14" s="8">
        <v>0.7954</v>
      </c>
      <c r="E14" s="9">
        <v>5.16E-2</v>
      </c>
      <c r="F14" s="9">
        <v>9.6299999999999997E-2</v>
      </c>
      <c r="G14" s="9">
        <v>0.18579999999999999</v>
      </c>
      <c r="H14" s="9">
        <v>9.4000000000000004E-3</v>
      </c>
      <c r="I14" s="9">
        <v>2.2700000000000001E-2</v>
      </c>
      <c r="J14" s="10">
        <v>7.4200000000000002E-2</v>
      </c>
      <c r="K14" s="8">
        <v>0.73860000000000003</v>
      </c>
      <c r="L14" s="9">
        <v>6.1199999999999997E-2</v>
      </c>
      <c r="M14" s="9">
        <v>0.1169</v>
      </c>
      <c r="N14" s="9">
        <v>0.1123</v>
      </c>
      <c r="O14" s="9">
        <v>1.29E-2</v>
      </c>
      <c r="P14" s="9">
        <v>1.12E-2</v>
      </c>
      <c r="Q14" s="10">
        <v>0.13220000000000001</v>
      </c>
      <c r="R14" s="8">
        <v>0.72289999999999999</v>
      </c>
      <c r="S14" s="9">
        <v>3.9199999999999999E-2</v>
      </c>
      <c r="T14" s="9">
        <v>7.5800000000000006E-2</v>
      </c>
      <c r="U14" s="9">
        <v>8.0399999999999999E-2</v>
      </c>
      <c r="V14" s="9">
        <v>1.3100000000000001E-2</v>
      </c>
      <c r="W14" s="9">
        <v>4.1099999999999998E-2</v>
      </c>
      <c r="X14" s="10">
        <v>0.16059999999999999</v>
      </c>
    </row>
    <row r="15" spans="1:24" x14ac:dyDescent="0.25">
      <c r="A15" s="14">
        <v>18</v>
      </c>
      <c r="B15" s="21">
        <v>20</v>
      </c>
      <c r="C15" s="21">
        <v>1</v>
      </c>
      <c r="D15" s="8">
        <v>0.90400000000000003</v>
      </c>
      <c r="E15" s="9">
        <v>2.29E-2</v>
      </c>
      <c r="F15" s="9">
        <v>3.27E-2</v>
      </c>
      <c r="G15" s="9">
        <v>5.4100000000000002E-2</v>
      </c>
      <c r="H15" s="9">
        <v>3.1099999999999999E-2</v>
      </c>
      <c r="I15" s="9">
        <v>3.0800000000000001E-2</v>
      </c>
      <c r="J15" s="10">
        <v>0.12479999999999999</v>
      </c>
      <c r="K15" s="8">
        <v>0.91749999999999998</v>
      </c>
      <c r="L15" s="9">
        <v>1.3599999999999999E-2</v>
      </c>
      <c r="M15" s="9">
        <v>3.0599999999999999E-2</v>
      </c>
      <c r="N15" s="9">
        <v>3.5999999999999997E-2</v>
      </c>
      <c r="O15" s="9">
        <v>3.5299999999999998E-2</v>
      </c>
      <c r="P15" s="9">
        <v>7.0400000000000004E-2</v>
      </c>
      <c r="Q15" s="10">
        <v>9.3399999999999997E-2</v>
      </c>
      <c r="R15" s="8">
        <v>0.84530000000000005</v>
      </c>
      <c r="S15" s="9">
        <v>7.5600000000000001E-2</v>
      </c>
      <c r="T15" s="9">
        <v>4.0800000000000003E-2</v>
      </c>
      <c r="U15" s="9">
        <v>5.8999999999999997E-2</v>
      </c>
      <c r="V15" s="9">
        <v>2.8500000000000001E-2</v>
      </c>
      <c r="W15" s="9">
        <v>1.3100000000000001E-2</v>
      </c>
      <c r="X15" s="10">
        <v>7.1199999999999999E-2</v>
      </c>
    </row>
    <row r="16" spans="1:24" x14ac:dyDescent="0.25">
      <c r="A16" s="14">
        <v>19</v>
      </c>
      <c r="B16" s="21">
        <v>27</v>
      </c>
      <c r="C16" s="21">
        <v>1</v>
      </c>
      <c r="D16" s="8">
        <v>0.60629999999999995</v>
      </c>
      <c r="E16" s="9">
        <v>2.29E-2</v>
      </c>
      <c r="F16" s="9">
        <v>0.15989999999999999</v>
      </c>
      <c r="G16" s="9">
        <v>0.35649999999999998</v>
      </c>
      <c r="H16" s="9">
        <v>2.5600000000000001E-2</v>
      </c>
      <c r="I16" s="9">
        <v>8.0000000000000004E-4</v>
      </c>
      <c r="J16" s="10">
        <v>4.58E-2</v>
      </c>
      <c r="K16" s="8">
        <v>0.62019999999999997</v>
      </c>
      <c r="L16" s="9">
        <v>4.6600000000000003E-2</v>
      </c>
      <c r="M16" s="9">
        <v>0.2276</v>
      </c>
      <c r="N16" s="9">
        <v>5.7299999999999997E-2</v>
      </c>
      <c r="O16" s="9">
        <v>3.7699999999999997E-2</v>
      </c>
      <c r="P16" s="9">
        <v>3.5000000000000001E-3</v>
      </c>
      <c r="Q16" s="10">
        <v>2.29E-2</v>
      </c>
      <c r="R16" s="8">
        <v>0.70140000000000002</v>
      </c>
      <c r="S16" s="9">
        <v>3.2199999999999999E-2</v>
      </c>
      <c r="T16" s="9">
        <v>0.1268</v>
      </c>
      <c r="U16" s="9">
        <v>0.24729999999999999</v>
      </c>
      <c r="V16" s="9">
        <v>3.1600000000000003E-2</v>
      </c>
      <c r="W16" s="9">
        <v>1.6999999999999999E-3</v>
      </c>
      <c r="X16" s="10">
        <v>2.93E-2</v>
      </c>
    </row>
    <row r="17" spans="1:24" x14ac:dyDescent="0.25">
      <c r="A17" s="14">
        <v>20</v>
      </c>
      <c r="B17" s="21">
        <v>26</v>
      </c>
      <c r="C17" s="21">
        <v>1</v>
      </c>
      <c r="D17" s="8">
        <v>0.41830000000000001</v>
      </c>
      <c r="E17" s="9">
        <v>2.1299999999999999E-2</v>
      </c>
      <c r="F17" s="9">
        <v>0.43990000000000001</v>
      </c>
      <c r="G17" s="9">
        <v>3.1699999999999999E-2</v>
      </c>
      <c r="H17" s="9">
        <v>0.12740000000000001</v>
      </c>
      <c r="I17" s="9">
        <v>1.61E-2</v>
      </c>
      <c r="J17" s="10">
        <v>1.89E-2</v>
      </c>
      <c r="K17" s="8">
        <v>0.49980000000000002</v>
      </c>
      <c r="L17" s="9">
        <v>3.1600000000000003E-2</v>
      </c>
      <c r="M17" s="9">
        <v>0.44590000000000002</v>
      </c>
      <c r="N17" s="9">
        <v>1.83E-2</v>
      </c>
      <c r="O17" s="9">
        <v>0.10730000000000001</v>
      </c>
      <c r="P17" s="9">
        <v>1.06E-2</v>
      </c>
      <c r="Q17" s="10">
        <v>1.2200000000000001E-2</v>
      </c>
      <c r="R17" s="8">
        <v>0.40839999999999999</v>
      </c>
      <c r="S17" s="9">
        <v>2.8299999999999999E-2</v>
      </c>
      <c r="T17" s="9">
        <v>0.49909999999999999</v>
      </c>
      <c r="U17" s="9">
        <v>3.9100000000000003E-2</v>
      </c>
      <c r="V17" s="9">
        <v>9.1399999999999995E-2</v>
      </c>
      <c r="W17" s="9">
        <v>1.6500000000000001E-2</v>
      </c>
      <c r="X17" s="10">
        <v>1.9099999999999999E-2</v>
      </c>
    </row>
    <row r="18" spans="1:24" x14ac:dyDescent="0.25">
      <c r="A18" s="14">
        <v>21</v>
      </c>
      <c r="B18" s="21">
        <v>23</v>
      </c>
      <c r="C18" s="21">
        <v>1</v>
      </c>
      <c r="D18" s="8">
        <v>0.69779999999999998</v>
      </c>
      <c r="E18" s="9">
        <v>2.1700000000000001E-2</v>
      </c>
      <c r="F18" s="9">
        <v>0.30299999999999999</v>
      </c>
      <c r="G18" s="9">
        <v>8.6E-3</v>
      </c>
      <c r="H18" s="9">
        <v>2.7099999999999999E-2</v>
      </c>
      <c r="I18" s="9">
        <v>1.2999999999999999E-2</v>
      </c>
      <c r="J18" s="10">
        <v>3.4000000000000002E-2</v>
      </c>
      <c r="K18" s="8">
        <v>0.71750000000000003</v>
      </c>
      <c r="L18" s="9">
        <v>2.93E-2</v>
      </c>
      <c r="M18" s="9">
        <v>0.25259999999999999</v>
      </c>
      <c r="N18" s="9">
        <v>9.7999999999999997E-3</v>
      </c>
      <c r="O18" s="9">
        <v>2.01E-2</v>
      </c>
      <c r="P18" s="9">
        <v>9.5999999999999992E-3</v>
      </c>
      <c r="Q18" s="10">
        <v>4.5499999999999999E-2</v>
      </c>
      <c r="R18" s="8">
        <v>0.70660000000000001</v>
      </c>
      <c r="S18" s="9">
        <v>2.53E-2</v>
      </c>
      <c r="T18" s="9">
        <v>0.28839999999999999</v>
      </c>
      <c r="U18" s="9">
        <v>7.1999999999999998E-3</v>
      </c>
      <c r="V18" s="9">
        <v>1.6400000000000001E-2</v>
      </c>
      <c r="W18" s="9">
        <v>7.1999999999999998E-3</v>
      </c>
      <c r="X18" s="10">
        <v>5.16E-2</v>
      </c>
    </row>
    <row r="19" spans="1:24" x14ac:dyDescent="0.25">
      <c r="A19" s="14">
        <v>29</v>
      </c>
      <c r="B19" s="21">
        <v>19</v>
      </c>
      <c r="C19" s="21">
        <v>1</v>
      </c>
      <c r="D19" s="8">
        <v>0.72709999999999997</v>
      </c>
      <c r="E19" s="9">
        <v>7.3899999999999993E-2</v>
      </c>
      <c r="F19" s="9">
        <v>3.15E-2</v>
      </c>
      <c r="G19" s="9">
        <v>0.2742</v>
      </c>
      <c r="H19" s="9">
        <v>1.66E-2</v>
      </c>
      <c r="I19" s="9">
        <v>4.7999999999999996E-3</v>
      </c>
      <c r="J19" s="10">
        <v>3.3599999999999998E-2</v>
      </c>
      <c r="K19" s="8">
        <v>0.83850000000000002</v>
      </c>
      <c r="L19" s="9">
        <v>4.1000000000000003E-3</v>
      </c>
      <c r="M19" s="9">
        <v>4.6300000000000001E-2</v>
      </c>
      <c r="N19" s="9">
        <v>0.17680000000000001</v>
      </c>
      <c r="O19" s="9">
        <v>6.6E-3</v>
      </c>
      <c r="P19" s="9">
        <v>5.9999999999999995E-4</v>
      </c>
      <c r="Q19" s="10">
        <v>2.0199999999999999E-2</v>
      </c>
      <c r="R19" s="8">
        <v>0.59309999999999996</v>
      </c>
      <c r="S19" s="9">
        <v>2.2000000000000001E-3</v>
      </c>
      <c r="T19" s="9">
        <v>1.7500000000000002E-2</v>
      </c>
      <c r="U19" s="9">
        <v>0.57630000000000003</v>
      </c>
      <c r="V19" s="9">
        <v>9.1000000000000004E-3</v>
      </c>
      <c r="W19" s="9">
        <v>1.6000000000000001E-3</v>
      </c>
      <c r="X19" s="10">
        <v>1.24E-2</v>
      </c>
    </row>
    <row r="20" spans="1:24" x14ac:dyDescent="0.25">
      <c r="A20" s="14">
        <v>30</v>
      </c>
      <c r="B20" s="21">
        <v>20</v>
      </c>
      <c r="C20" s="21">
        <v>1</v>
      </c>
      <c r="D20" s="8">
        <v>0.63500000000000001</v>
      </c>
      <c r="E20" s="9">
        <v>7.0099999999999996E-2</v>
      </c>
      <c r="F20" s="9">
        <v>0.35539999999999999</v>
      </c>
      <c r="G20" s="9">
        <v>2.5100000000000001E-2</v>
      </c>
      <c r="H20" s="9">
        <v>1.9400000000000001E-2</v>
      </c>
      <c r="I20" s="9">
        <v>1.2800000000000001E-2</v>
      </c>
      <c r="J20" s="10">
        <v>0.11260000000000001</v>
      </c>
      <c r="K20" s="8">
        <v>0.64370000000000005</v>
      </c>
      <c r="L20" s="9">
        <v>9.11E-2</v>
      </c>
      <c r="M20" s="9">
        <v>0.32340000000000002</v>
      </c>
      <c r="N20" s="9">
        <v>3.3399999999999999E-2</v>
      </c>
      <c r="O20" s="9">
        <v>1.67E-2</v>
      </c>
      <c r="P20" s="9">
        <v>1.18E-2</v>
      </c>
      <c r="Q20" s="10">
        <v>0.12180000000000001</v>
      </c>
      <c r="R20" s="8">
        <v>0.65369999999999995</v>
      </c>
      <c r="S20" s="9">
        <v>4.4600000000000001E-2</v>
      </c>
      <c r="T20" s="9">
        <v>0.31040000000000001</v>
      </c>
      <c r="U20" s="9">
        <v>3.0200000000000001E-2</v>
      </c>
      <c r="V20" s="9">
        <v>1.8499999999999999E-2</v>
      </c>
      <c r="W20" s="9">
        <v>7.7000000000000002E-3</v>
      </c>
      <c r="X20" s="10">
        <v>0.10299999999999999</v>
      </c>
    </row>
    <row r="21" spans="1:24" x14ac:dyDescent="0.25">
      <c r="A21" s="14">
        <v>31</v>
      </c>
      <c r="B21" s="21">
        <v>19</v>
      </c>
      <c r="C21" s="21">
        <v>1</v>
      </c>
      <c r="D21" s="8">
        <v>0.85860000000000003</v>
      </c>
      <c r="E21" s="9">
        <v>3.5299999999999998E-2</v>
      </c>
      <c r="F21" s="9">
        <v>6.9000000000000006E-2</v>
      </c>
      <c r="G21" s="9">
        <v>0.18440000000000001</v>
      </c>
      <c r="H21" s="9">
        <v>3.5299999999999998E-2</v>
      </c>
      <c r="I21" s="9">
        <v>5.8999999999999999E-3</v>
      </c>
      <c r="J21" s="10">
        <v>2.0899999999999998E-2</v>
      </c>
      <c r="K21" s="8">
        <v>0.78549999999999998</v>
      </c>
      <c r="L21" s="9">
        <v>0.13139999999999999</v>
      </c>
      <c r="M21" s="9">
        <v>5.9700000000000003E-2</v>
      </c>
      <c r="N21" s="9">
        <v>8.4099999999999994E-2</v>
      </c>
      <c r="O21" s="9">
        <v>5.9299999999999999E-2</v>
      </c>
      <c r="P21" s="9">
        <v>1.2200000000000001E-2</v>
      </c>
      <c r="Q21" s="10">
        <v>3.4799999999999998E-2</v>
      </c>
      <c r="R21" s="8">
        <v>0.57199999999999995</v>
      </c>
      <c r="S21" s="9">
        <v>0.34510000000000002</v>
      </c>
      <c r="T21" s="9">
        <v>4.19E-2</v>
      </c>
      <c r="U21" s="9">
        <v>0.126</v>
      </c>
      <c r="V21" s="9">
        <v>3.6799999999999999E-2</v>
      </c>
      <c r="W21" s="9">
        <v>7.7999999999999996E-3</v>
      </c>
      <c r="X21" s="10">
        <v>2.2100000000000002E-2</v>
      </c>
    </row>
    <row r="22" spans="1:24" x14ac:dyDescent="0.25">
      <c r="A22" s="14">
        <v>32</v>
      </c>
      <c r="B22" s="21">
        <v>22</v>
      </c>
      <c r="C22" s="21">
        <v>1</v>
      </c>
      <c r="D22" s="8">
        <v>0.56830000000000003</v>
      </c>
      <c r="E22" s="9">
        <v>4.3799999999999999E-2</v>
      </c>
      <c r="F22" s="9">
        <v>0.55659999999999998</v>
      </c>
      <c r="G22" s="9">
        <v>4.4400000000000002E-2</v>
      </c>
      <c r="H22" s="9">
        <v>1.9900000000000001E-2</v>
      </c>
      <c r="I22" s="9">
        <v>2.7000000000000001E-3</v>
      </c>
      <c r="J22" s="10">
        <v>8.9700000000000002E-2</v>
      </c>
      <c r="K22" s="8">
        <v>0.35349999999999998</v>
      </c>
      <c r="L22" s="9">
        <v>1.4500000000000001E-2</v>
      </c>
      <c r="M22" s="9">
        <v>0.69020000000000004</v>
      </c>
      <c r="N22" s="9">
        <v>3.4500000000000003E-2</v>
      </c>
      <c r="O22" s="9">
        <v>1.01E-2</v>
      </c>
      <c r="P22" s="9">
        <v>1.95E-2</v>
      </c>
      <c r="Q22" s="10">
        <v>4.2799999999999998E-2</v>
      </c>
      <c r="R22" s="8">
        <v>0.249</v>
      </c>
      <c r="S22" s="9">
        <v>4.5999999999999999E-3</v>
      </c>
      <c r="T22" s="9">
        <v>0.78900000000000003</v>
      </c>
      <c r="U22" s="9">
        <v>4.4699999999999997E-2</v>
      </c>
      <c r="V22" s="9">
        <v>4.8999999999999998E-3</v>
      </c>
      <c r="W22" s="9">
        <v>1.06E-2</v>
      </c>
      <c r="X22" s="10">
        <v>6.4600000000000005E-2</v>
      </c>
    </row>
    <row r="23" spans="1:24" x14ac:dyDescent="0.25">
      <c r="A23" s="14">
        <v>33</v>
      </c>
      <c r="B23" s="21">
        <v>21</v>
      </c>
      <c r="C23" s="21">
        <v>1</v>
      </c>
      <c r="D23" s="8">
        <v>0.52739999999999998</v>
      </c>
      <c r="E23" s="9">
        <v>1.8700000000000001E-2</v>
      </c>
      <c r="F23" s="9">
        <v>0.1976</v>
      </c>
      <c r="G23" s="9">
        <v>1.77E-2</v>
      </c>
      <c r="H23" s="9">
        <v>0.3039</v>
      </c>
      <c r="I23" s="9">
        <v>2.5899999999999999E-2</v>
      </c>
      <c r="J23" s="10">
        <v>2.35E-2</v>
      </c>
      <c r="K23" s="8">
        <v>0.70789999999999997</v>
      </c>
      <c r="L23" s="9">
        <v>1.43E-2</v>
      </c>
      <c r="M23" s="9">
        <v>0.1946</v>
      </c>
      <c r="N23" s="9">
        <v>2.8299999999999999E-2</v>
      </c>
      <c r="O23" s="9">
        <v>0.21410000000000001</v>
      </c>
      <c r="P23" s="9">
        <v>3.27E-2</v>
      </c>
      <c r="Q23" s="10">
        <v>2.5999999999999999E-2</v>
      </c>
      <c r="R23" s="8">
        <v>0.75239999999999996</v>
      </c>
      <c r="S23" s="9">
        <v>1.1900000000000001E-2</v>
      </c>
      <c r="T23" s="9">
        <v>0.18990000000000001</v>
      </c>
      <c r="U23" s="9">
        <v>2.0400000000000001E-2</v>
      </c>
      <c r="V23" s="9">
        <v>0.22700000000000001</v>
      </c>
      <c r="W23" s="9">
        <v>4.0599999999999997E-2</v>
      </c>
      <c r="X23" s="10">
        <v>3.5299999999999998E-2</v>
      </c>
    </row>
    <row r="24" spans="1:24" x14ac:dyDescent="0.25">
      <c r="A24" s="14">
        <v>34</v>
      </c>
      <c r="B24" s="21">
        <v>21</v>
      </c>
      <c r="C24" s="21">
        <v>1</v>
      </c>
      <c r="D24" s="8">
        <v>0.7268</v>
      </c>
      <c r="E24" s="9">
        <v>8.3099999999999993E-2</v>
      </c>
      <c r="F24" s="9">
        <v>0.35170000000000001</v>
      </c>
      <c r="G24" s="9">
        <v>1.3899999999999999E-2</v>
      </c>
      <c r="H24" s="9">
        <v>1.7899999999999999E-2</v>
      </c>
      <c r="I24" s="9">
        <v>7.3000000000000001E-3</v>
      </c>
      <c r="J24" s="10">
        <v>7.0000000000000001E-3</v>
      </c>
      <c r="K24" s="8">
        <v>0.73499999999999999</v>
      </c>
      <c r="L24" s="9">
        <v>6.6500000000000004E-2</v>
      </c>
      <c r="M24" s="9">
        <v>0.36759999999999998</v>
      </c>
      <c r="N24" s="9">
        <v>2.5600000000000001E-2</v>
      </c>
      <c r="O24" s="9">
        <v>1.9099999999999999E-2</v>
      </c>
      <c r="P24" s="9">
        <v>8.0999999999999996E-3</v>
      </c>
      <c r="Q24" s="10">
        <v>7.3000000000000001E-3</v>
      </c>
      <c r="R24" s="8">
        <v>0.71660000000000001</v>
      </c>
      <c r="S24" s="9">
        <v>7.5800000000000006E-2</v>
      </c>
      <c r="T24" s="9">
        <v>0.33210000000000001</v>
      </c>
      <c r="U24" s="9">
        <v>2.9700000000000001E-2</v>
      </c>
      <c r="V24" s="9">
        <v>1.8700000000000001E-2</v>
      </c>
      <c r="W24" s="9">
        <v>7.4000000000000003E-3</v>
      </c>
      <c r="X24" s="10">
        <v>9.1000000000000004E-3</v>
      </c>
    </row>
    <row r="25" spans="1:24" x14ac:dyDescent="0.25">
      <c r="A25" s="14">
        <v>35</v>
      </c>
      <c r="B25" s="21">
        <v>21</v>
      </c>
      <c r="C25" s="21">
        <v>1</v>
      </c>
      <c r="D25" s="8">
        <v>0.57469999999999999</v>
      </c>
      <c r="E25" s="9">
        <v>1.54E-2</v>
      </c>
      <c r="F25" s="9">
        <v>0.51549999999999996</v>
      </c>
      <c r="G25" s="9">
        <v>0.01</v>
      </c>
      <c r="H25" s="9">
        <v>7.4000000000000003E-3</v>
      </c>
      <c r="I25" s="9">
        <v>6.4999999999999997E-3</v>
      </c>
      <c r="J25" s="10">
        <v>7.2700000000000001E-2</v>
      </c>
      <c r="K25" s="8">
        <v>0.60360000000000003</v>
      </c>
      <c r="L25" s="9">
        <v>1.72E-2</v>
      </c>
      <c r="M25" s="9">
        <v>0.43159999999999998</v>
      </c>
      <c r="N25" s="9">
        <v>1.0800000000000001E-2</v>
      </c>
      <c r="O25" s="9">
        <v>1.6400000000000001E-2</v>
      </c>
      <c r="P25" s="9">
        <v>1.37E-2</v>
      </c>
      <c r="Q25" s="10">
        <v>7.0099999999999996E-2</v>
      </c>
      <c r="R25" s="8">
        <v>0.49180000000000001</v>
      </c>
      <c r="S25" s="9">
        <v>1.8100000000000002E-2</v>
      </c>
      <c r="T25" s="9">
        <v>0.53820000000000001</v>
      </c>
      <c r="U25" s="9">
        <v>1.3299999999999999E-2</v>
      </c>
      <c r="V25" s="9">
        <v>6.4999999999999997E-3</v>
      </c>
      <c r="W25" s="9">
        <v>1.0500000000000001E-2</v>
      </c>
      <c r="X25" s="10">
        <v>6.7400000000000002E-2</v>
      </c>
    </row>
    <row r="26" spans="1:24" x14ac:dyDescent="0.25">
      <c r="A26" s="14">
        <v>36</v>
      </c>
      <c r="B26" s="21">
        <v>20</v>
      </c>
      <c r="C26" s="21">
        <v>1</v>
      </c>
      <c r="D26" s="8">
        <v>0.5736</v>
      </c>
      <c r="E26" s="9">
        <v>9.0999999999999998E-2</v>
      </c>
      <c r="F26" s="9">
        <v>0.37640000000000001</v>
      </c>
      <c r="G26" s="9">
        <v>3.8E-3</v>
      </c>
      <c r="H26" s="9">
        <v>1.61E-2</v>
      </c>
      <c r="I26" s="9">
        <v>6.4000000000000003E-3</v>
      </c>
      <c r="J26" s="10">
        <v>5.16E-2</v>
      </c>
      <c r="K26" s="8">
        <v>0.59770000000000001</v>
      </c>
      <c r="L26" s="9">
        <v>8.7099999999999997E-2</v>
      </c>
      <c r="M26" s="9">
        <v>0.35959999999999998</v>
      </c>
      <c r="N26" s="9">
        <v>5.0000000000000001E-3</v>
      </c>
      <c r="O26" s="9">
        <v>1.35E-2</v>
      </c>
      <c r="P26" s="9">
        <v>8.6999999999999994E-3</v>
      </c>
      <c r="Q26" s="10">
        <v>4.7699999999999999E-2</v>
      </c>
      <c r="R26" s="8">
        <v>0.47889999999999999</v>
      </c>
      <c r="S26" s="9">
        <v>0.1056</v>
      </c>
      <c r="T26" s="9">
        <v>0.49819999999999998</v>
      </c>
      <c r="U26" s="9">
        <v>4.3E-3</v>
      </c>
      <c r="V26" s="9">
        <v>1.14E-2</v>
      </c>
      <c r="W26" s="9">
        <v>5.3E-3</v>
      </c>
      <c r="X26" s="10">
        <v>4.3499999999999997E-2</v>
      </c>
    </row>
    <row r="27" spans="1:24" x14ac:dyDescent="0.25">
      <c r="A27" s="14">
        <v>38</v>
      </c>
      <c r="B27" s="14">
        <v>21</v>
      </c>
      <c r="C27" s="14">
        <v>1</v>
      </c>
      <c r="D27" s="8">
        <v>0.4395</v>
      </c>
      <c r="E27" s="9">
        <v>1.01E-2</v>
      </c>
      <c r="F27" s="9">
        <v>0.6028</v>
      </c>
      <c r="G27" s="9">
        <v>5.7999999999999996E-3</v>
      </c>
      <c r="H27" s="9">
        <v>5.6599999999999998E-2</v>
      </c>
      <c r="I27" s="9">
        <v>8.6E-3</v>
      </c>
      <c r="J27" s="10">
        <v>1.5699999999999999E-2</v>
      </c>
      <c r="K27" s="8">
        <v>0.43990000000000001</v>
      </c>
      <c r="L27" s="9">
        <v>4.1999999999999997E-3</v>
      </c>
      <c r="M27" s="9">
        <v>0.57210000000000005</v>
      </c>
      <c r="N27" s="9">
        <v>5.0000000000000001E-3</v>
      </c>
      <c r="O27" s="9">
        <v>6.5299999999999997E-2</v>
      </c>
      <c r="P27" s="9">
        <v>6.0000000000000001E-3</v>
      </c>
      <c r="Q27" s="10">
        <v>1.89E-2</v>
      </c>
      <c r="R27" s="8">
        <v>0.44119999999999998</v>
      </c>
      <c r="S27" s="9">
        <v>8.5000000000000006E-3</v>
      </c>
      <c r="T27" s="9">
        <v>0.57169999999999999</v>
      </c>
      <c r="U27" s="9">
        <v>5.3E-3</v>
      </c>
      <c r="V27" s="9">
        <v>8.9499999999999996E-2</v>
      </c>
      <c r="W27" s="9">
        <v>0.01</v>
      </c>
      <c r="X27" s="10">
        <v>1.83E-2</v>
      </c>
    </row>
    <row r="28" spans="1:24" x14ac:dyDescent="0.25">
      <c r="A28" s="14">
        <v>40</v>
      </c>
      <c r="B28" s="21">
        <v>24</v>
      </c>
      <c r="C28" s="21">
        <v>1</v>
      </c>
      <c r="D28" s="8">
        <v>0.6331</v>
      </c>
      <c r="E28" s="9">
        <v>4.2500000000000003E-2</v>
      </c>
      <c r="F28" s="9">
        <v>0.4748</v>
      </c>
      <c r="G28" s="9">
        <v>3.2500000000000001E-2</v>
      </c>
      <c r="H28" s="9">
        <v>3.1600000000000003E-2</v>
      </c>
      <c r="I28" s="9">
        <v>7.9000000000000008E-3</v>
      </c>
      <c r="J28" s="10">
        <v>6.0000000000000001E-3</v>
      </c>
      <c r="K28" s="8">
        <v>0.65249999999999997</v>
      </c>
      <c r="L28" s="9">
        <v>5.5500000000000001E-2</v>
      </c>
      <c r="M28" s="9">
        <v>0.45800000000000002</v>
      </c>
      <c r="N28" s="9">
        <v>3.8899999999999997E-2</v>
      </c>
      <c r="O28" s="9">
        <v>2.1399999999999999E-2</v>
      </c>
      <c r="P28" s="9">
        <v>7.3000000000000001E-3</v>
      </c>
      <c r="Q28" s="10">
        <v>3.8999999999999998E-3</v>
      </c>
      <c r="R28" s="8">
        <v>0.57950000000000002</v>
      </c>
      <c r="S28" s="9">
        <v>4.1300000000000003E-2</v>
      </c>
      <c r="T28" s="9">
        <v>0.51959999999999995</v>
      </c>
      <c r="U28" s="9">
        <v>3.4299999999999997E-2</v>
      </c>
      <c r="V28" s="9">
        <v>2.53E-2</v>
      </c>
      <c r="W28" s="9">
        <v>1.1599999999999999E-2</v>
      </c>
      <c r="X28" s="10">
        <v>6.7000000000000002E-3</v>
      </c>
    </row>
    <row r="29" spans="1:24" x14ac:dyDescent="0.25">
      <c r="A29" s="14">
        <v>41</v>
      </c>
      <c r="B29" s="21">
        <v>19</v>
      </c>
      <c r="C29" s="21">
        <v>1</v>
      </c>
      <c r="D29" s="8">
        <v>0.73340000000000005</v>
      </c>
      <c r="E29" s="9">
        <v>3.7199999999999997E-2</v>
      </c>
      <c r="F29" s="9">
        <v>0.19600000000000001</v>
      </c>
      <c r="G29" s="9">
        <v>3.8800000000000001E-2</v>
      </c>
      <c r="H29" s="9">
        <v>2.7699999999999999E-2</v>
      </c>
      <c r="I29" s="9">
        <v>1.49E-2</v>
      </c>
      <c r="J29" s="10">
        <v>0.1046</v>
      </c>
      <c r="K29" s="8">
        <v>0.69699999999999995</v>
      </c>
      <c r="L29" s="9">
        <v>1.52E-2</v>
      </c>
      <c r="M29" s="9">
        <v>0.26829999999999998</v>
      </c>
      <c r="N29" s="9">
        <v>7.0300000000000001E-2</v>
      </c>
      <c r="O29" s="9">
        <v>1.6400000000000001E-2</v>
      </c>
      <c r="P29" s="9">
        <v>8.0999999999999996E-3</v>
      </c>
      <c r="Q29" s="10">
        <v>0.1022</v>
      </c>
      <c r="R29" s="8">
        <v>0.55930000000000002</v>
      </c>
      <c r="S29" s="9">
        <v>1.41E-2</v>
      </c>
      <c r="T29" s="9">
        <v>0.40689999999999998</v>
      </c>
      <c r="U29" s="9">
        <v>5.4800000000000001E-2</v>
      </c>
      <c r="V29" s="9">
        <v>9.9000000000000008E-3</v>
      </c>
      <c r="W29" s="9">
        <v>1.1299999999999999E-2</v>
      </c>
      <c r="X29" s="10">
        <v>0.14169999999999999</v>
      </c>
    </row>
    <row r="30" spans="1:24" x14ac:dyDescent="0.25">
      <c r="A30" s="14">
        <v>42</v>
      </c>
      <c r="B30" s="21">
        <v>20</v>
      </c>
      <c r="C30" s="21">
        <v>1</v>
      </c>
      <c r="D30" s="8">
        <v>0.67459999999999998</v>
      </c>
      <c r="E30" s="9">
        <v>2.7699999999999999E-2</v>
      </c>
      <c r="F30" s="9">
        <v>0.41170000000000001</v>
      </c>
      <c r="G30" s="9">
        <v>5.8700000000000002E-2</v>
      </c>
      <c r="H30" s="9">
        <v>4.7100000000000003E-2</v>
      </c>
      <c r="I30" s="9">
        <v>1.9699999999999999E-2</v>
      </c>
      <c r="J30" s="10">
        <v>4.9500000000000002E-2</v>
      </c>
      <c r="K30" s="8">
        <v>0.624</v>
      </c>
      <c r="L30" s="9">
        <v>3.2099999999999997E-2</v>
      </c>
      <c r="M30" s="9">
        <v>0.4617</v>
      </c>
      <c r="N30" s="9">
        <v>5.5100000000000003E-2</v>
      </c>
      <c r="O30" s="9">
        <v>4.5100000000000001E-2</v>
      </c>
      <c r="P30" s="9">
        <v>1.7399999999999999E-2</v>
      </c>
      <c r="Q30" s="10">
        <v>3.8899999999999997E-2</v>
      </c>
      <c r="R30" s="8">
        <v>0.62170000000000003</v>
      </c>
      <c r="S30" s="9">
        <v>4.0800000000000003E-2</v>
      </c>
      <c r="T30" s="9">
        <v>0.45879999999999999</v>
      </c>
      <c r="U30" s="9">
        <v>5.7500000000000002E-2</v>
      </c>
      <c r="V30" s="9">
        <v>4.7300000000000002E-2</v>
      </c>
      <c r="W30" s="9">
        <v>1.9699999999999999E-2</v>
      </c>
      <c r="X30" s="10">
        <v>5.0799999999999998E-2</v>
      </c>
    </row>
    <row r="31" spans="1:24" x14ac:dyDescent="0.25">
      <c r="A31" s="15">
        <v>63</v>
      </c>
      <c r="B31" s="15">
        <v>21</v>
      </c>
      <c r="C31" s="15">
        <v>1</v>
      </c>
      <c r="D31" s="11">
        <v>0.51780000000000004</v>
      </c>
      <c r="E31" s="12">
        <v>0.2069</v>
      </c>
      <c r="F31" s="12">
        <v>0.33479999999999999</v>
      </c>
      <c r="G31" s="12">
        <v>1.0699999999999999E-2</v>
      </c>
      <c r="H31" s="12">
        <v>9.4299999999999995E-2</v>
      </c>
      <c r="I31" s="12">
        <v>8.9999999999999993E-3</v>
      </c>
      <c r="J31" s="13">
        <v>1.46E-2</v>
      </c>
      <c r="K31" s="11">
        <v>0.65300000000000002</v>
      </c>
      <c r="L31" s="12">
        <v>0.1138</v>
      </c>
      <c r="M31" s="12">
        <v>0.33090000000000003</v>
      </c>
      <c r="N31" s="12">
        <v>8.8999999999999999E-3</v>
      </c>
      <c r="O31" s="12">
        <v>5.5500000000000001E-2</v>
      </c>
      <c r="P31" s="12">
        <v>5.0000000000000001E-3</v>
      </c>
      <c r="Q31" s="13">
        <v>3.1800000000000002E-2</v>
      </c>
      <c r="R31" s="11">
        <v>0.5988</v>
      </c>
      <c r="S31" s="12">
        <v>3.2800000000000003E-2</v>
      </c>
      <c r="T31" s="12">
        <v>0.40310000000000001</v>
      </c>
      <c r="U31" s="12">
        <v>7.7000000000000002E-3</v>
      </c>
      <c r="V31" s="12">
        <v>9.0800000000000006E-2</v>
      </c>
      <c r="W31" s="12">
        <v>1.44E-2</v>
      </c>
      <c r="X31" s="13">
        <v>7.4000000000000003E-3</v>
      </c>
    </row>
    <row r="32" spans="1:24" x14ac:dyDescent="0.25">
      <c r="A32" s="27" t="s">
        <v>2</v>
      </c>
      <c r="B32" s="27"/>
      <c r="C32" s="27"/>
      <c r="D32" s="23">
        <f>MEDIAN(D2:D31)</f>
        <v>0.63405</v>
      </c>
      <c r="E32" s="23">
        <f t="shared" ref="E32:X32" si="0">MEDIAN(E2:E31)</f>
        <v>3.15E-2</v>
      </c>
      <c r="F32" s="23">
        <f t="shared" si="0"/>
        <v>0.25125000000000003</v>
      </c>
      <c r="G32" s="23">
        <f t="shared" si="0"/>
        <v>3.1050000000000001E-2</v>
      </c>
      <c r="H32" s="23">
        <f t="shared" si="0"/>
        <v>2.8999999999999998E-2</v>
      </c>
      <c r="I32" s="23">
        <f t="shared" si="0"/>
        <v>8.7999999999999988E-3</v>
      </c>
      <c r="J32" s="23">
        <f t="shared" si="0"/>
        <v>3.1849999999999996E-2</v>
      </c>
      <c r="K32" s="23">
        <f t="shared" si="0"/>
        <v>0.67864999999999998</v>
      </c>
      <c r="L32" s="23">
        <f t="shared" si="0"/>
        <v>3.1850000000000003E-2</v>
      </c>
      <c r="M32" s="23">
        <f t="shared" si="0"/>
        <v>0.26044999999999996</v>
      </c>
      <c r="N32" s="23">
        <f t="shared" si="0"/>
        <v>3.3950000000000001E-2</v>
      </c>
      <c r="O32" s="23">
        <f t="shared" si="0"/>
        <v>3.2350000000000004E-2</v>
      </c>
      <c r="P32" s="23">
        <f t="shared" si="0"/>
        <v>1.01E-2</v>
      </c>
      <c r="Q32" s="23">
        <f t="shared" si="0"/>
        <v>2.8900000000000002E-2</v>
      </c>
      <c r="R32" s="23">
        <f t="shared" si="0"/>
        <v>0.61024999999999996</v>
      </c>
      <c r="S32" s="24">
        <f t="shared" si="0"/>
        <v>2.7999999999999997E-2</v>
      </c>
      <c r="T32" s="23">
        <f t="shared" si="0"/>
        <v>0.31774999999999998</v>
      </c>
      <c r="U32" s="23">
        <f t="shared" si="0"/>
        <v>3.1699999999999999E-2</v>
      </c>
      <c r="V32" s="23">
        <f t="shared" si="0"/>
        <v>2.7400000000000001E-2</v>
      </c>
      <c r="W32" s="23">
        <f t="shared" si="0"/>
        <v>1.025E-2</v>
      </c>
      <c r="X32" s="23">
        <f t="shared" si="0"/>
        <v>2.6799999999999997E-2</v>
      </c>
    </row>
    <row r="33" spans="1:24" x14ac:dyDescent="0.25">
      <c r="A33" s="27" t="s">
        <v>1</v>
      </c>
      <c r="B33" s="27"/>
      <c r="C33" s="27"/>
      <c r="D33" s="23">
        <f>AVERAGE(D2:D31)</f>
        <v>0.65584666666666669</v>
      </c>
      <c r="E33" s="23">
        <f t="shared" ref="E33:X33" si="1">AVERAGE(E2:E31)</f>
        <v>5.7533333333333332E-2</v>
      </c>
      <c r="F33" s="23">
        <f t="shared" si="1"/>
        <v>0.27873999999999999</v>
      </c>
      <c r="G33" s="23">
        <f t="shared" si="1"/>
        <v>7.549666666666667E-2</v>
      </c>
      <c r="H33" s="23">
        <f t="shared" si="1"/>
        <v>5.1019999999999996E-2</v>
      </c>
      <c r="I33" s="23">
        <f t="shared" si="1"/>
        <v>3.2060000000000012E-2</v>
      </c>
      <c r="J33" s="23">
        <f t="shared" si="1"/>
        <v>4.0583333333333332E-2</v>
      </c>
      <c r="K33" s="25">
        <f t="shared" si="1"/>
        <v>0.66623333333333323</v>
      </c>
      <c r="L33" s="23">
        <f t="shared" si="1"/>
        <v>5.4349999999999996E-2</v>
      </c>
      <c r="M33" s="23">
        <f t="shared" si="1"/>
        <v>0.27230000000000004</v>
      </c>
      <c r="N33" s="23">
        <f t="shared" si="1"/>
        <v>6.0563333333333323E-2</v>
      </c>
      <c r="O33" s="23">
        <f t="shared" si="1"/>
        <v>5.7596666666666657E-2</v>
      </c>
      <c r="P33" s="23">
        <f t="shared" si="1"/>
        <v>3.1340000000000007E-2</v>
      </c>
      <c r="Q33" s="23">
        <f t="shared" si="1"/>
        <v>3.8606666666666671E-2</v>
      </c>
      <c r="R33" s="24">
        <f t="shared" si="1"/>
        <v>0.61961333333333335</v>
      </c>
      <c r="S33" s="23">
        <f t="shared" si="1"/>
        <v>5.4273333333333319E-2</v>
      </c>
      <c r="T33" s="23">
        <f t="shared" si="1"/>
        <v>0.30718666666666661</v>
      </c>
      <c r="U33" s="23">
        <f t="shared" si="1"/>
        <v>7.8566666666666701E-2</v>
      </c>
      <c r="V33" s="23">
        <f t="shared" si="1"/>
        <v>5.4429999999999992E-2</v>
      </c>
      <c r="W33" s="23">
        <f t="shared" si="1"/>
        <v>3.0436666666666664E-2</v>
      </c>
      <c r="X33" s="23">
        <f t="shared" si="1"/>
        <v>4.0509999999999997E-2</v>
      </c>
    </row>
  </sheetData>
  <mergeCells count="2">
    <mergeCell ref="A32:C32"/>
    <mergeCell ref="A33:C3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3"/>
  <sheetViews>
    <sheetView tabSelected="1" topLeftCell="C1" zoomScale="70" zoomScaleNormal="70" workbookViewId="0">
      <selection activeCell="U45" sqref="U45"/>
    </sheetView>
  </sheetViews>
  <sheetFormatPr defaultRowHeight="15" x14ac:dyDescent="0.25"/>
  <cols>
    <col min="1" max="1" width="7.140625" bestFit="1" customWidth="1"/>
    <col min="2" max="2" width="5.7109375" bestFit="1" customWidth="1"/>
    <col min="3" max="3" width="8.85546875" customWidth="1"/>
    <col min="4" max="4" width="10.7109375" bestFit="1" customWidth="1"/>
    <col min="5" max="5" width="10.140625" bestFit="1" customWidth="1"/>
    <col min="6" max="6" width="8.140625" bestFit="1" customWidth="1"/>
    <col min="7" max="7" width="9.5703125" bestFit="1" customWidth="1"/>
    <col min="8" max="8" width="13" bestFit="1" customWidth="1"/>
    <col min="9" max="9" width="11" bestFit="1" customWidth="1"/>
    <col min="10" max="10" width="13.42578125" bestFit="1" customWidth="1"/>
    <col min="11" max="11" width="11" bestFit="1" customWidth="1"/>
    <col min="12" max="12" width="10.28515625" bestFit="1" customWidth="1"/>
    <col min="13" max="13" width="8.140625" bestFit="1" customWidth="1"/>
    <col min="14" max="14" width="9.7109375" bestFit="1" customWidth="1"/>
    <col min="15" max="15" width="13.140625" bestFit="1" customWidth="1"/>
    <col min="16" max="16" width="11.140625" bestFit="1" customWidth="1"/>
    <col min="17" max="17" width="13.5703125" bestFit="1" customWidth="1"/>
    <col min="18" max="18" width="11.140625" bestFit="1" customWidth="1"/>
    <col min="19" max="19" width="10.5703125" bestFit="1" customWidth="1"/>
    <col min="20" max="20" width="8.28515625" bestFit="1" customWidth="1"/>
    <col min="21" max="21" width="10" bestFit="1" customWidth="1"/>
    <col min="22" max="22" width="13.42578125" bestFit="1" customWidth="1"/>
    <col min="23" max="23" width="11.42578125" bestFit="1" customWidth="1"/>
    <col min="24" max="24" width="13.85546875" bestFit="1" customWidth="1"/>
  </cols>
  <sheetData>
    <row r="1" spans="1:24" x14ac:dyDescent="0.25">
      <c r="A1" s="22" t="s">
        <v>3</v>
      </c>
      <c r="B1" s="22" t="s">
        <v>4</v>
      </c>
      <c r="C1" s="22" t="s">
        <v>0</v>
      </c>
      <c r="D1" s="19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6" t="s">
        <v>12</v>
      </c>
      <c r="L1" s="6" t="s">
        <v>13</v>
      </c>
      <c r="M1" s="6" t="s">
        <v>14</v>
      </c>
      <c r="N1" s="6" t="s">
        <v>15</v>
      </c>
      <c r="O1" s="6" t="s">
        <v>16</v>
      </c>
      <c r="P1" s="6" t="s">
        <v>17</v>
      </c>
      <c r="Q1" s="6" t="s">
        <v>18</v>
      </c>
      <c r="R1" s="7" t="s">
        <v>19</v>
      </c>
      <c r="S1" s="7" t="s">
        <v>20</v>
      </c>
      <c r="T1" s="7" t="s">
        <v>21</v>
      </c>
      <c r="U1" s="7" t="s">
        <v>22</v>
      </c>
      <c r="V1" s="7" t="s">
        <v>23</v>
      </c>
      <c r="W1" s="7" t="s">
        <v>24</v>
      </c>
      <c r="X1" s="7" t="s">
        <v>25</v>
      </c>
    </row>
    <row r="2" spans="1:24" x14ac:dyDescent="0.25">
      <c r="A2" s="14">
        <v>15</v>
      </c>
      <c r="B2" s="14">
        <v>39</v>
      </c>
      <c r="C2" s="3">
        <v>2</v>
      </c>
      <c r="D2" s="9">
        <v>0.74329999999999996</v>
      </c>
      <c r="E2" s="9">
        <v>0.11899999999999999</v>
      </c>
      <c r="F2" s="9">
        <v>7.0999999999999994E-2</v>
      </c>
      <c r="G2" s="9">
        <v>1.6E-2</v>
      </c>
      <c r="H2" s="9">
        <v>4.6199999999999998E-2</v>
      </c>
      <c r="I2" s="9">
        <v>2.4400000000000002E-2</v>
      </c>
      <c r="J2" s="10">
        <v>1.5599999999999999E-2</v>
      </c>
      <c r="K2" s="8">
        <v>0.83740000000000003</v>
      </c>
      <c r="L2" s="9">
        <v>3.9399999999999998E-2</v>
      </c>
      <c r="M2" s="9">
        <v>9.8500000000000004E-2</v>
      </c>
      <c r="N2" s="9">
        <v>4.8099999999999997E-2</v>
      </c>
      <c r="O2" s="9">
        <v>5.9200000000000003E-2</v>
      </c>
      <c r="P2" s="9">
        <v>2.9399999999999999E-2</v>
      </c>
      <c r="Q2" s="10">
        <v>2.9499999999999998E-2</v>
      </c>
      <c r="R2" s="8">
        <v>0.82120000000000004</v>
      </c>
      <c r="S2" s="9">
        <v>4.4499999999999998E-2</v>
      </c>
      <c r="T2" s="9">
        <v>7.2599999999999998E-2</v>
      </c>
      <c r="U2" s="9">
        <v>2.2800000000000001E-2</v>
      </c>
      <c r="V2" s="9">
        <v>5.1200000000000002E-2</v>
      </c>
      <c r="W2" s="9">
        <v>2.1600000000000001E-2</v>
      </c>
      <c r="X2" s="10">
        <v>1.9900000000000001E-2</v>
      </c>
    </row>
    <row r="3" spans="1:24" x14ac:dyDescent="0.25">
      <c r="A3" s="14">
        <v>16</v>
      </c>
      <c r="B3" s="14">
        <v>39</v>
      </c>
      <c r="C3" s="3">
        <v>2</v>
      </c>
      <c r="D3" s="9">
        <v>0.70860000000000001</v>
      </c>
      <c r="E3" s="9">
        <v>4.5199999999999997E-2</v>
      </c>
      <c r="F3" s="9">
        <v>9.2799999999999994E-2</v>
      </c>
      <c r="G3" s="9">
        <v>0.2535</v>
      </c>
      <c r="H3" s="9">
        <v>5.9299999999999999E-2</v>
      </c>
      <c r="I3" s="9">
        <v>1.2999999999999999E-3</v>
      </c>
      <c r="J3" s="10">
        <v>3.15E-2</v>
      </c>
      <c r="K3" s="8">
        <v>0.64749999999999996</v>
      </c>
      <c r="L3" s="9">
        <v>5.8099999999999999E-2</v>
      </c>
      <c r="M3" s="9">
        <v>0.1172</v>
      </c>
      <c r="N3" s="9">
        <v>0.19919999999999999</v>
      </c>
      <c r="O3" s="9">
        <v>8.3299999999999999E-2</v>
      </c>
      <c r="P3" s="9">
        <v>8.8000000000000005E-3</v>
      </c>
      <c r="Q3" s="10">
        <v>9.5299999999999996E-2</v>
      </c>
      <c r="R3" s="8">
        <v>0.6694</v>
      </c>
      <c r="S3" s="9">
        <v>4.9500000000000002E-2</v>
      </c>
      <c r="T3" s="9">
        <v>0.1069</v>
      </c>
      <c r="U3" s="9">
        <v>0.20380000000000001</v>
      </c>
      <c r="V3" s="9">
        <v>7.6399999999999996E-2</v>
      </c>
      <c r="W3" s="9">
        <v>1.32E-2</v>
      </c>
      <c r="X3" s="10">
        <v>9.3899999999999997E-2</v>
      </c>
    </row>
    <row r="4" spans="1:24" x14ac:dyDescent="0.25">
      <c r="A4" s="14">
        <v>22</v>
      </c>
      <c r="B4" s="14">
        <v>30</v>
      </c>
      <c r="C4" s="3">
        <v>2</v>
      </c>
      <c r="D4" s="9">
        <v>0.59689999999999999</v>
      </c>
      <c r="E4" s="9">
        <v>0.1358</v>
      </c>
      <c r="F4" s="9">
        <v>0.2291</v>
      </c>
      <c r="G4" s="9">
        <v>2.7699999999999999E-2</v>
      </c>
      <c r="H4" s="9">
        <v>5.3199999999999997E-2</v>
      </c>
      <c r="I4" s="9">
        <v>4.3499999999999997E-2</v>
      </c>
      <c r="J4" s="10">
        <v>3.8699999999999998E-2</v>
      </c>
      <c r="K4" s="8">
        <v>0.59240000000000004</v>
      </c>
      <c r="L4" s="9">
        <v>0.13289999999999999</v>
      </c>
      <c r="M4" s="9">
        <v>0.2127</v>
      </c>
      <c r="N4" s="9">
        <v>2.3900000000000001E-2</v>
      </c>
      <c r="O4" s="9">
        <v>7.0800000000000002E-2</v>
      </c>
      <c r="P4" s="9">
        <v>3.32E-2</v>
      </c>
      <c r="Q4" s="10">
        <v>3.6900000000000002E-2</v>
      </c>
      <c r="R4" s="8">
        <v>0.50260000000000005</v>
      </c>
      <c r="S4" s="9">
        <v>9.9500000000000005E-2</v>
      </c>
      <c r="T4" s="9">
        <v>0.34399999999999997</v>
      </c>
      <c r="U4" s="9">
        <v>2.29E-2</v>
      </c>
      <c r="V4" s="9">
        <v>6.3299999999999995E-2</v>
      </c>
      <c r="W4" s="9">
        <v>2.63E-2</v>
      </c>
      <c r="X4" s="10">
        <v>3.9300000000000002E-2</v>
      </c>
    </row>
    <row r="5" spans="1:24" x14ac:dyDescent="0.25">
      <c r="A5" s="14">
        <v>24</v>
      </c>
      <c r="B5" s="21">
        <v>32</v>
      </c>
      <c r="C5" s="18">
        <v>2</v>
      </c>
      <c r="D5" s="9">
        <v>0.45660000000000001</v>
      </c>
      <c r="E5" s="9">
        <v>9.1999999999999998E-3</v>
      </c>
      <c r="F5" s="9">
        <v>0.56159999999999999</v>
      </c>
      <c r="G5" s="9">
        <v>4.3E-3</v>
      </c>
      <c r="H5" s="9">
        <v>1.6400000000000001E-2</v>
      </c>
      <c r="I5" s="9">
        <v>5.9700000000000003E-2</v>
      </c>
      <c r="J5" s="10">
        <v>1.23E-2</v>
      </c>
      <c r="K5" s="8">
        <v>0.52059999999999995</v>
      </c>
      <c r="L5" s="9">
        <v>6.2399999999999997E-2</v>
      </c>
      <c r="M5" s="9">
        <v>0.47989999999999999</v>
      </c>
      <c r="N5" s="9">
        <v>6.1000000000000004E-3</v>
      </c>
      <c r="O5" s="9">
        <v>2.1899999999999999E-2</v>
      </c>
      <c r="P5" s="9">
        <v>4.8500000000000001E-2</v>
      </c>
      <c r="Q5" s="10">
        <v>1.09E-2</v>
      </c>
      <c r="R5" s="8">
        <v>0.46150000000000002</v>
      </c>
      <c r="S5" s="9">
        <v>0.13400000000000001</v>
      </c>
      <c r="T5" s="9">
        <v>0.43719999999999998</v>
      </c>
      <c r="U5" s="9">
        <v>5.7000000000000002E-3</v>
      </c>
      <c r="V5" s="9">
        <v>2.41E-2</v>
      </c>
      <c r="W5" s="9">
        <v>5.8500000000000003E-2</v>
      </c>
      <c r="X5" s="10">
        <v>1.5599999999999999E-2</v>
      </c>
    </row>
    <row r="6" spans="1:24" x14ac:dyDescent="0.25">
      <c r="A6" s="14">
        <v>25</v>
      </c>
      <c r="B6" s="21">
        <v>39</v>
      </c>
      <c r="C6" s="18">
        <v>2</v>
      </c>
      <c r="D6" s="9">
        <v>0.84599999999999997</v>
      </c>
      <c r="E6" s="9">
        <v>0.1091</v>
      </c>
      <c r="F6" s="9">
        <v>3.4700000000000002E-2</v>
      </c>
      <c r="G6" s="9">
        <v>3.0599999999999999E-2</v>
      </c>
      <c r="H6" s="9">
        <v>7.7999999999999996E-3</v>
      </c>
      <c r="I6" s="9">
        <v>1.2999999999999999E-3</v>
      </c>
      <c r="J6" s="10">
        <v>3.6799999999999999E-2</v>
      </c>
      <c r="K6" s="8">
        <v>0.68830000000000002</v>
      </c>
      <c r="L6" s="9">
        <v>0.28499999999999998</v>
      </c>
      <c r="M6" s="9">
        <v>2.5999999999999999E-2</v>
      </c>
      <c r="N6" s="9">
        <v>3.3500000000000002E-2</v>
      </c>
      <c r="O6" s="9">
        <v>1.2699999999999999E-2</v>
      </c>
      <c r="P6" s="9">
        <v>2.3E-3</v>
      </c>
      <c r="Q6" s="10">
        <v>3.0599999999999999E-2</v>
      </c>
      <c r="R6" s="8">
        <v>0.88780000000000003</v>
      </c>
      <c r="S6" s="9">
        <v>4.5199999999999997E-2</v>
      </c>
      <c r="T6" s="9">
        <v>5.1400000000000001E-2</v>
      </c>
      <c r="U6" s="9">
        <v>2.6700000000000002E-2</v>
      </c>
      <c r="V6" s="9">
        <v>4.0000000000000001E-3</v>
      </c>
      <c r="W6" s="9">
        <v>1.6000000000000001E-3</v>
      </c>
      <c r="X6" s="10">
        <v>3.32E-2</v>
      </c>
    </row>
    <row r="7" spans="1:24" x14ac:dyDescent="0.25">
      <c r="A7" s="14">
        <v>26</v>
      </c>
      <c r="B7" s="21">
        <v>41</v>
      </c>
      <c r="C7" s="18">
        <v>2</v>
      </c>
      <c r="D7" s="9">
        <v>0.67910000000000004</v>
      </c>
      <c r="E7" s="9">
        <v>7.0000000000000007E-2</v>
      </c>
      <c r="F7" s="9">
        <v>9.4899999999999998E-2</v>
      </c>
      <c r="G7" s="9">
        <v>0.13089999999999999</v>
      </c>
      <c r="H7" s="9">
        <v>3.2199999999999999E-2</v>
      </c>
      <c r="I7" s="9">
        <v>4.2799999999999998E-2</v>
      </c>
      <c r="J7" s="10">
        <v>8.2000000000000003E-2</v>
      </c>
      <c r="K7" s="8">
        <v>0.7984</v>
      </c>
      <c r="L7" s="9">
        <v>6.3399999999999998E-2</v>
      </c>
      <c r="M7" s="9">
        <v>7.9699999999999993E-2</v>
      </c>
      <c r="N7" s="9">
        <v>0.12280000000000001</v>
      </c>
      <c r="O7" s="9">
        <v>3.4099999999999998E-2</v>
      </c>
      <c r="P7" s="9">
        <v>5.7999999999999996E-3</v>
      </c>
      <c r="Q7" s="10">
        <v>1.84E-2</v>
      </c>
      <c r="R7" s="8">
        <v>0.81479999999999997</v>
      </c>
      <c r="S7" s="9">
        <v>2.4899999999999999E-2</v>
      </c>
      <c r="T7" s="9">
        <v>8.1199999999999994E-2</v>
      </c>
      <c r="U7" s="9">
        <v>7.4200000000000002E-2</v>
      </c>
      <c r="V7" s="9">
        <v>1.01E-2</v>
      </c>
      <c r="W7" s="9">
        <v>8.0000000000000002E-3</v>
      </c>
      <c r="X7" s="10">
        <v>1.9599999999999999E-2</v>
      </c>
    </row>
    <row r="8" spans="1:24" x14ac:dyDescent="0.25">
      <c r="A8" s="14">
        <v>27</v>
      </c>
      <c r="B8" s="21">
        <v>31</v>
      </c>
      <c r="C8" s="18">
        <v>2</v>
      </c>
      <c r="D8" s="9">
        <v>0.60429999999999995</v>
      </c>
      <c r="E8" s="9">
        <v>2.8199999999999999E-2</v>
      </c>
      <c r="F8" s="9">
        <v>6.5100000000000005E-2</v>
      </c>
      <c r="G8" s="9">
        <v>0.40289999999999998</v>
      </c>
      <c r="H8" s="9">
        <v>8.5000000000000006E-3</v>
      </c>
      <c r="I8" s="9">
        <v>2.3999999999999998E-3</v>
      </c>
      <c r="J8" s="10">
        <v>4.99E-2</v>
      </c>
      <c r="K8" s="8">
        <v>0.59150000000000003</v>
      </c>
      <c r="L8" s="9">
        <v>0.27260000000000001</v>
      </c>
      <c r="M8" s="9">
        <v>8.9200000000000002E-2</v>
      </c>
      <c r="N8" s="9">
        <v>5.8999999999999997E-2</v>
      </c>
      <c r="O8" s="9">
        <v>2.6499999999999999E-2</v>
      </c>
      <c r="P8" s="9">
        <v>9.5999999999999992E-3</v>
      </c>
      <c r="Q8" s="10">
        <v>3.1399999999999997E-2</v>
      </c>
      <c r="R8" s="8">
        <v>0.64470000000000005</v>
      </c>
      <c r="S8" s="9">
        <v>2.12E-2</v>
      </c>
      <c r="T8" s="9">
        <v>7.8700000000000006E-2</v>
      </c>
      <c r="U8" s="9">
        <v>0.33850000000000002</v>
      </c>
      <c r="V8" s="9">
        <v>1.5900000000000001E-2</v>
      </c>
      <c r="W8" s="9">
        <v>3.3999999999999998E-3</v>
      </c>
      <c r="X8" s="10">
        <v>6.88E-2</v>
      </c>
    </row>
    <row r="9" spans="1:24" x14ac:dyDescent="0.25">
      <c r="A9" s="14">
        <v>37</v>
      </c>
      <c r="B9" s="14">
        <v>46</v>
      </c>
      <c r="C9" s="3">
        <v>2</v>
      </c>
      <c r="D9" s="9">
        <v>0.67510000000000003</v>
      </c>
      <c r="E9" s="9">
        <v>4.2099999999999999E-2</v>
      </c>
      <c r="F9" s="9">
        <v>0.3871</v>
      </c>
      <c r="G9" s="9">
        <v>5.8400000000000001E-2</v>
      </c>
      <c r="H9" s="9">
        <v>3.8399999999999997E-2</v>
      </c>
      <c r="I9" s="9">
        <v>1.7500000000000002E-2</v>
      </c>
      <c r="J9" s="10">
        <v>1.35E-2</v>
      </c>
      <c r="K9" s="8">
        <v>0.625</v>
      </c>
      <c r="L9" s="9">
        <v>5.4899999999999997E-2</v>
      </c>
      <c r="M9" s="9">
        <v>0.37459999999999999</v>
      </c>
      <c r="N9" s="9">
        <v>6.2799999999999995E-2</v>
      </c>
      <c r="O9" s="9">
        <v>4.3799999999999999E-2</v>
      </c>
      <c r="P9" s="9">
        <v>1.5599999999999999E-2</v>
      </c>
      <c r="Q9" s="10">
        <v>1.6500000000000001E-2</v>
      </c>
      <c r="R9" s="8">
        <v>0.72729999999999995</v>
      </c>
      <c r="S9" s="9">
        <v>5.0700000000000002E-2</v>
      </c>
      <c r="T9" s="9">
        <v>0.29430000000000001</v>
      </c>
      <c r="U9" s="9">
        <v>8.8900000000000007E-2</v>
      </c>
      <c r="V9" s="9">
        <v>4.5400000000000003E-2</v>
      </c>
      <c r="W9" s="9">
        <v>2.0500000000000001E-2</v>
      </c>
      <c r="X9" s="10">
        <v>1.6799999999999999E-2</v>
      </c>
    </row>
    <row r="10" spans="1:24" x14ac:dyDescent="0.25">
      <c r="A10" s="14">
        <v>39</v>
      </c>
      <c r="B10" s="14">
        <v>31</v>
      </c>
      <c r="C10" s="3">
        <v>2</v>
      </c>
      <c r="D10" s="9">
        <v>0.69969999999999999</v>
      </c>
      <c r="E10" s="9">
        <v>0.14230000000000001</v>
      </c>
      <c r="F10" s="9">
        <v>0.1895</v>
      </c>
      <c r="G10" s="9">
        <v>3.6499999999999998E-2</v>
      </c>
      <c r="H10" s="9">
        <v>2.1899999999999999E-2</v>
      </c>
      <c r="I10" s="9">
        <v>5.1999999999999998E-3</v>
      </c>
      <c r="J10" s="10">
        <v>5.4999999999999997E-3</v>
      </c>
      <c r="K10" s="8">
        <v>0.67159999999999997</v>
      </c>
      <c r="L10" s="9">
        <v>9.1899999999999996E-2</v>
      </c>
      <c r="M10" s="9">
        <v>0.38579999999999998</v>
      </c>
      <c r="N10" s="9">
        <v>2.23E-2</v>
      </c>
      <c r="O10" s="9">
        <v>2.7699999999999999E-2</v>
      </c>
      <c r="P10" s="9">
        <v>1.35E-2</v>
      </c>
      <c r="Q10" s="10">
        <v>2.3E-3</v>
      </c>
      <c r="R10" s="8">
        <v>0.69159999999999999</v>
      </c>
      <c r="S10" s="9">
        <v>0.1371</v>
      </c>
      <c r="T10" s="9">
        <v>0.29980000000000001</v>
      </c>
      <c r="U10" s="9">
        <v>2.1899999999999999E-2</v>
      </c>
      <c r="V10" s="9">
        <v>3.5700000000000003E-2</v>
      </c>
      <c r="W10" s="9">
        <v>3.1800000000000002E-2</v>
      </c>
      <c r="X10" s="10">
        <v>3.8999999999999998E-3</v>
      </c>
    </row>
    <row r="11" spans="1:24" x14ac:dyDescent="0.25">
      <c r="A11" s="14">
        <v>43</v>
      </c>
      <c r="B11" s="14">
        <v>51</v>
      </c>
      <c r="C11" s="3">
        <v>2</v>
      </c>
      <c r="D11" s="9">
        <v>0.37419999999999998</v>
      </c>
      <c r="E11" s="9">
        <v>0.14380000000000001</v>
      </c>
      <c r="F11" s="9">
        <v>5.3199999999999997E-2</v>
      </c>
      <c r="G11" s="9">
        <v>0.06</v>
      </c>
      <c r="H11" s="9">
        <v>6.6E-3</v>
      </c>
      <c r="I11" s="9">
        <v>2.24E-2</v>
      </c>
      <c r="J11" s="10">
        <v>0.33710000000000001</v>
      </c>
      <c r="K11" s="8">
        <v>0.44019999999999998</v>
      </c>
      <c r="L11" s="9">
        <v>0.14080000000000001</v>
      </c>
      <c r="M11" s="9">
        <v>7.0499999999999993E-2</v>
      </c>
      <c r="N11" s="9">
        <v>6.2600000000000003E-2</v>
      </c>
      <c r="O11" s="9">
        <v>6.8999999999999999E-3</v>
      </c>
      <c r="P11" s="9">
        <v>2.5399999999999999E-2</v>
      </c>
      <c r="Q11" s="10">
        <v>0.26350000000000001</v>
      </c>
      <c r="R11" s="8">
        <v>0.4083</v>
      </c>
      <c r="S11" s="9">
        <v>0.2137</v>
      </c>
      <c r="T11" s="9">
        <v>6.1499999999999999E-2</v>
      </c>
      <c r="U11" s="9">
        <v>2.76E-2</v>
      </c>
      <c r="V11" s="9">
        <v>1.12E-2</v>
      </c>
      <c r="W11" s="9">
        <v>2.81E-2</v>
      </c>
      <c r="X11" s="10">
        <v>0.25800000000000001</v>
      </c>
    </row>
    <row r="12" spans="1:24" x14ac:dyDescent="0.25">
      <c r="A12" s="14">
        <v>44</v>
      </c>
      <c r="B12" s="14">
        <v>50</v>
      </c>
      <c r="C12" s="3">
        <v>2</v>
      </c>
      <c r="D12" s="9">
        <v>0.56840000000000002</v>
      </c>
      <c r="E12" s="9">
        <v>8.3999999999999995E-3</v>
      </c>
      <c r="F12" s="9">
        <v>0.42359999999999998</v>
      </c>
      <c r="G12" s="9">
        <v>3.6900000000000002E-2</v>
      </c>
      <c r="H12" s="9">
        <v>1.9099999999999999E-2</v>
      </c>
      <c r="I12" s="9">
        <v>1.6199999999999999E-2</v>
      </c>
      <c r="J12" s="10">
        <v>3.6600000000000001E-2</v>
      </c>
      <c r="K12" s="8">
        <v>0.64570000000000005</v>
      </c>
      <c r="L12" s="9">
        <v>1.04E-2</v>
      </c>
      <c r="M12" s="9">
        <v>0.40629999999999999</v>
      </c>
      <c r="N12" s="9">
        <v>3.2399999999999998E-2</v>
      </c>
      <c r="O12" s="9">
        <v>2.4299999999999999E-2</v>
      </c>
      <c r="P12" s="9">
        <v>1.12E-2</v>
      </c>
      <c r="Q12" s="10">
        <v>2.6700000000000002E-2</v>
      </c>
      <c r="R12" s="8">
        <v>0.66710000000000003</v>
      </c>
      <c r="S12" s="9">
        <v>3.5200000000000002E-2</v>
      </c>
      <c r="T12" s="9">
        <v>0.34599999999999997</v>
      </c>
      <c r="U12" s="9">
        <v>4.3099999999999999E-2</v>
      </c>
      <c r="V12" s="9">
        <v>4.5600000000000002E-2</v>
      </c>
      <c r="W12" s="9">
        <v>2.3E-2</v>
      </c>
      <c r="X12" s="10">
        <v>1.34E-2</v>
      </c>
    </row>
    <row r="13" spans="1:24" x14ac:dyDescent="0.25">
      <c r="A13" s="14">
        <v>46</v>
      </c>
      <c r="B13" s="21">
        <v>40</v>
      </c>
      <c r="C13" s="18">
        <v>2</v>
      </c>
      <c r="D13" s="9">
        <v>0.61570000000000003</v>
      </c>
      <c r="E13" s="9">
        <v>1.49E-2</v>
      </c>
      <c r="F13" s="9">
        <v>0.3306</v>
      </c>
      <c r="G13" s="9">
        <v>0.1129</v>
      </c>
      <c r="H13" s="9">
        <v>6.4999999999999997E-3</v>
      </c>
      <c r="I13" s="9">
        <v>2.3E-2</v>
      </c>
      <c r="J13" s="10">
        <v>2.4299999999999999E-2</v>
      </c>
      <c r="K13" s="8">
        <v>0.56769999999999998</v>
      </c>
      <c r="L13" s="9">
        <v>0.15429999999999999</v>
      </c>
      <c r="M13" s="9">
        <v>0.24099999999999999</v>
      </c>
      <c r="N13" s="9">
        <v>9.5600000000000004E-2</v>
      </c>
      <c r="O13" s="9">
        <v>8.3000000000000001E-3</v>
      </c>
      <c r="P13" s="9">
        <v>1.67E-2</v>
      </c>
      <c r="Q13" s="10">
        <v>2.4500000000000001E-2</v>
      </c>
      <c r="R13" s="8">
        <v>0.65869999999999995</v>
      </c>
      <c r="S13" s="9">
        <v>1.2200000000000001E-2</v>
      </c>
      <c r="T13" s="9">
        <v>0.31309999999999999</v>
      </c>
      <c r="U13" s="9">
        <v>0.15129999999999999</v>
      </c>
      <c r="V13" s="9">
        <v>4.8999999999999998E-3</v>
      </c>
      <c r="W13" s="9">
        <v>2.4899999999999999E-2</v>
      </c>
      <c r="X13" s="10">
        <v>1.8100000000000002E-2</v>
      </c>
    </row>
    <row r="14" spans="1:24" x14ac:dyDescent="0.25">
      <c r="A14" s="14">
        <v>47</v>
      </c>
      <c r="B14" s="21">
        <v>31</v>
      </c>
      <c r="C14" s="18">
        <v>2</v>
      </c>
      <c r="D14" s="9">
        <v>0.87549999999999994</v>
      </c>
      <c r="E14" s="9">
        <v>3.8100000000000002E-2</v>
      </c>
      <c r="F14" s="9">
        <v>5.5300000000000002E-2</v>
      </c>
      <c r="G14" s="9">
        <v>2.5600000000000001E-2</v>
      </c>
      <c r="H14" s="9">
        <v>3.1699999999999999E-2</v>
      </c>
      <c r="I14" s="9">
        <v>8.8999999999999999E-3</v>
      </c>
      <c r="J14" s="10">
        <v>1.32E-2</v>
      </c>
      <c r="K14" s="8">
        <v>0.85019999999999996</v>
      </c>
      <c r="L14" s="9">
        <v>6.3500000000000001E-2</v>
      </c>
      <c r="M14" s="9">
        <v>5.11E-2</v>
      </c>
      <c r="N14" s="9">
        <v>3.0800000000000001E-2</v>
      </c>
      <c r="O14" s="9">
        <v>2.9399999999999999E-2</v>
      </c>
      <c r="P14" s="9">
        <v>6.6E-3</v>
      </c>
      <c r="Q14" s="10">
        <v>1.8100000000000002E-2</v>
      </c>
      <c r="R14" s="8">
        <v>0.87070000000000003</v>
      </c>
      <c r="S14" s="9">
        <v>4.9000000000000002E-2</v>
      </c>
      <c r="T14" s="9">
        <v>4.8099999999999997E-2</v>
      </c>
      <c r="U14" s="9">
        <v>3.1300000000000001E-2</v>
      </c>
      <c r="V14" s="9">
        <v>2.87E-2</v>
      </c>
      <c r="W14" s="9">
        <v>5.1000000000000004E-3</v>
      </c>
      <c r="X14" s="10">
        <v>1.9900000000000001E-2</v>
      </c>
    </row>
    <row r="15" spans="1:24" x14ac:dyDescent="0.25">
      <c r="A15" s="14">
        <v>48</v>
      </c>
      <c r="B15" s="21">
        <v>32</v>
      </c>
      <c r="C15" s="18">
        <v>2</v>
      </c>
      <c r="D15" s="9">
        <v>0.57010000000000005</v>
      </c>
      <c r="E15" s="9">
        <v>0.13400000000000001</v>
      </c>
      <c r="F15" s="9">
        <v>0.33650000000000002</v>
      </c>
      <c r="G15" s="9">
        <v>2.5700000000000001E-2</v>
      </c>
      <c r="H15" s="9">
        <v>2.0500000000000001E-2</v>
      </c>
      <c r="I15" s="9">
        <v>8.9999999999999993E-3</v>
      </c>
      <c r="J15" s="10">
        <v>1.2800000000000001E-2</v>
      </c>
      <c r="K15" s="8">
        <v>0.60980000000000001</v>
      </c>
      <c r="L15" s="9">
        <v>0.16520000000000001</v>
      </c>
      <c r="M15" s="9">
        <v>0.28820000000000001</v>
      </c>
      <c r="N15" s="9">
        <v>2.0899999999999998E-2</v>
      </c>
      <c r="O15" s="9">
        <v>6.7799999999999999E-2</v>
      </c>
      <c r="P15" s="9">
        <v>1.7299999999999999E-2</v>
      </c>
      <c r="Q15" s="10">
        <v>1.1900000000000001E-2</v>
      </c>
      <c r="R15" s="8">
        <v>0.64239999999999997</v>
      </c>
      <c r="S15" s="9">
        <v>7.46E-2</v>
      </c>
      <c r="T15" s="9">
        <v>0.38619999999999999</v>
      </c>
      <c r="U15" s="9">
        <v>1.4500000000000001E-2</v>
      </c>
      <c r="V15" s="9">
        <v>3.7100000000000001E-2</v>
      </c>
      <c r="W15" s="9">
        <v>2.1000000000000001E-2</v>
      </c>
      <c r="X15" s="10">
        <v>9.7000000000000003E-3</v>
      </c>
    </row>
    <row r="16" spans="1:24" x14ac:dyDescent="0.25">
      <c r="A16" s="14">
        <v>49</v>
      </c>
      <c r="B16" s="21">
        <v>46</v>
      </c>
      <c r="C16" s="18">
        <v>2</v>
      </c>
      <c r="D16" s="9">
        <v>0.53190000000000004</v>
      </c>
      <c r="E16" s="9">
        <v>0.37130000000000002</v>
      </c>
      <c r="F16" s="9">
        <v>0.19089999999999999</v>
      </c>
      <c r="G16" s="9">
        <v>2.2599999999999999E-2</v>
      </c>
      <c r="H16" s="9">
        <v>3.0700000000000002E-2</v>
      </c>
      <c r="I16" s="9">
        <v>1.54E-2</v>
      </c>
      <c r="J16" s="10">
        <v>1.32E-2</v>
      </c>
      <c r="K16" s="8">
        <v>0.47220000000000001</v>
      </c>
      <c r="L16" s="9">
        <v>3.4599999999999999E-2</v>
      </c>
      <c r="M16" s="9">
        <v>0.65210000000000001</v>
      </c>
      <c r="N16" s="9">
        <v>1.03E-2</v>
      </c>
      <c r="O16" s="9">
        <v>1.01E-2</v>
      </c>
      <c r="P16" s="9">
        <v>2.2000000000000001E-3</v>
      </c>
      <c r="Q16" s="10">
        <v>2.52E-2</v>
      </c>
      <c r="R16" s="8">
        <v>0.42620000000000002</v>
      </c>
      <c r="S16" s="9">
        <v>0.1323</v>
      </c>
      <c r="T16" s="9">
        <v>0.49270000000000003</v>
      </c>
      <c r="U16" s="9">
        <v>4.4000000000000003E-3</v>
      </c>
      <c r="V16" s="9">
        <v>3.0599999999999999E-2</v>
      </c>
      <c r="W16" s="9">
        <v>6.6E-3</v>
      </c>
      <c r="X16" s="10">
        <v>6.3299999999999995E-2</v>
      </c>
    </row>
    <row r="17" spans="1:24" x14ac:dyDescent="0.25">
      <c r="A17" s="14">
        <v>50</v>
      </c>
      <c r="B17" s="21">
        <v>36</v>
      </c>
      <c r="C17" s="18">
        <v>2</v>
      </c>
      <c r="D17" s="9">
        <v>0.70630000000000004</v>
      </c>
      <c r="E17" s="9">
        <v>4.7000000000000002E-3</v>
      </c>
      <c r="F17" s="9">
        <v>0.30630000000000002</v>
      </c>
      <c r="G17" s="9">
        <v>0.12559999999999999</v>
      </c>
      <c r="H17" s="9">
        <v>3.5200000000000002E-2</v>
      </c>
      <c r="I17" s="9">
        <v>2.3999999999999998E-3</v>
      </c>
      <c r="J17" s="10">
        <v>8.0100000000000005E-2</v>
      </c>
      <c r="K17" s="8">
        <v>0.73240000000000005</v>
      </c>
      <c r="L17" s="9">
        <v>2.8E-3</v>
      </c>
      <c r="M17" s="9">
        <v>0.29189999999999999</v>
      </c>
      <c r="N17" s="9">
        <v>0.12809999999999999</v>
      </c>
      <c r="O17" s="9">
        <v>5.8900000000000001E-2</v>
      </c>
      <c r="P17" s="9">
        <v>8.0000000000000004E-4</v>
      </c>
      <c r="Q17" s="10">
        <v>7.4300000000000005E-2</v>
      </c>
      <c r="R17" s="8">
        <v>0.51319999999999999</v>
      </c>
      <c r="S17" s="9">
        <v>5.4999999999999997E-3</v>
      </c>
      <c r="T17" s="9">
        <v>0.4768</v>
      </c>
      <c r="U17" s="9">
        <v>6.9400000000000003E-2</v>
      </c>
      <c r="V17" s="9">
        <v>5.04E-2</v>
      </c>
      <c r="W17" s="9">
        <v>1.6999999999999999E-3</v>
      </c>
      <c r="X17" s="10">
        <v>8.8499999999999995E-2</v>
      </c>
    </row>
    <row r="18" spans="1:24" x14ac:dyDescent="0.25">
      <c r="A18" s="14">
        <v>51</v>
      </c>
      <c r="B18" s="21">
        <v>36</v>
      </c>
      <c r="C18" s="18">
        <v>2</v>
      </c>
      <c r="D18" s="9">
        <v>0.75670000000000004</v>
      </c>
      <c r="E18" s="9">
        <v>0.125</v>
      </c>
      <c r="F18" s="9">
        <v>4.6899999999999997E-2</v>
      </c>
      <c r="G18" s="9">
        <v>6.8000000000000005E-2</v>
      </c>
      <c r="H18" s="9">
        <v>2.1600000000000001E-2</v>
      </c>
      <c r="I18" s="9">
        <v>1.9900000000000001E-2</v>
      </c>
      <c r="J18" s="10">
        <v>2.3599999999999999E-2</v>
      </c>
      <c r="K18" s="8">
        <v>0.85640000000000005</v>
      </c>
      <c r="L18" s="9">
        <v>3.9100000000000003E-2</v>
      </c>
      <c r="M18" s="9">
        <v>4.48E-2</v>
      </c>
      <c r="N18" s="9">
        <v>8.0500000000000002E-2</v>
      </c>
      <c r="O18" s="9">
        <v>2.5600000000000001E-2</v>
      </c>
      <c r="P18" s="9">
        <v>8.8999999999999999E-3</v>
      </c>
      <c r="Q18" s="10">
        <v>1.3100000000000001E-2</v>
      </c>
      <c r="R18" s="8">
        <v>0.80500000000000005</v>
      </c>
      <c r="S18" s="9">
        <v>6.9900000000000004E-2</v>
      </c>
      <c r="T18" s="9">
        <v>5.6099999999999997E-2</v>
      </c>
      <c r="U18" s="9">
        <v>6.6500000000000004E-2</v>
      </c>
      <c r="V18" s="9">
        <v>2.9100000000000001E-2</v>
      </c>
      <c r="W18" s="9">
        <v>2.4500000000000001E-2</v>
      </c>
      <c r="X18" s="10">
        <v>1.8800000000000001E-2</v>
      </c>
    </row>
    <row r="19" spans="1:24" x14ac:dyDescent="0.25">
      <c r="A19" s="14">
        <v>53</v>
      </c>
      <c r="B19" s="21">
        <v>51</v>
      </c>
      <c r="C19" s="18">
        <v>2</v>
      </c>
      <c r="D19" s="9">
        <v>0.49509999999999998</v>
      </c>
      <c r="E19" s="9">
        <v>0.25</v>
      </c>
      <c r="F19" s="9">
        <v>0.1202</v>
      </c>
      <c r="G19" s="9">
        <v>1.9199999999999998E-2</v>
      </c>
      <c r="H19" s="9">
        <v>4.1500000000000002E-2</v>
      </c>
      <c r="I19" s="9">
        <v>1.0699999999999999E-2</v>
      </c>
      <c r="J19" s="10">
        <v>0.30330000000000001</v>
      </c>
      <c r="K19" s="8">
        <v>0.60329999999999995</v>
      </c>
      <c r="L19" s="9">
        <v>0.1479</v>
      </c>
      <c r="M19" s="9">
        <v>0.18099999999999999</v>
      </c>
      <c r="N19" s="9">
        <v>3.0200000000000001E-2</v>
      </c>
      <c r="O19" s="9">
        <v>4.0399999999999998E-2</v>
      </c>
      <c r="P19" s="9">
        <v>1.29E-2</v>
      </c>
      <c r="Q19" s="10">
        <v>0.2697</v>
      </c>
      <c r="R19" s="8">
        <v>0.6018</v>
      </c>
      <c r="S19" s="9">
        <v>0.19309999999999999</v>
      </c>
      <c r="T19" s="9">
        <v>0.1401</v>
      </c>
      <c r="U19" s="9">
        <v>2.93E-2</v>
      </c>
      <c r="V19" s="9">
        <v>4.53E-2</v>
      </c>
      <c r="W19" s="9">
        <v>1.4800000000000001E-2</v>
      </c>
      <c r="X19" s="10">
        <v>0.2581</v>
      </c>
    </row>
    <row r="20" spans="1:24" x14ac:dyDescent="0.25">
      <c r="A20" s="14">
        <v>54</v>
      </c>
      <c r="B20" s="21">
        <v>41</v>
      </c>
      <c r="C20" s="18">
        <v>2</v>
      </c>
      <c r="D20" s="9">
        <v>0.88890000000000002</v>
      </c>
      <c r="E20" s="9">
        <v>3.6799999999999999E-2</v>
      </c>
      <c r="F20" s="9">
        <v>6.9599999999999995E-2</v>
      </c>
      <c r="G20" s="9">
        <v>4.2200000000000001E-2</v>
      </c>
      <c r="H20" s="9">
        <v>9.7100000000000006E-2</v>
      </c>
      <c r="I20" s="9">
        <v>1.6999999999999999E-3</v>
      </c>
      <c r="J20" s="10">
        <v>0.11360000000000001</v>
      </c>
      <c r="K20" s="8">
        <v>0.77780000000000005</v>
      </c>
      <c r="L20" s="9">
        <v>2.81E-2</v>
      </c>
      <c r="M20" s="9">
        <v>0.12130000000000001</v>
      </c>
      <c r="N20" s="9">
        <v>2.2700000000000001E-2</v>
      </c>
      <c r="O20" s="9">
        <v>8.9300000000000004E-2</v>
      </c>
      <c r="P20" s="9">
        <v>1.1000000000000001E-3</v>
      </c>
      <c r="Q20" s="10">
        <v>0.15640000000000001</v>
      </c>
      <c r="R20" s="8">
        <v>0.81879999999999997</v>
      </c>
      <c r="S20" s="9">
        <v>6.0299999999999999E-2</v>
      </c>
      <c r="T20" s="9">
        <v>8.9800000000000005E-2</v>
      </c>
      <c r="U20" s="9">
        <v>3.3500000000000002E-2</v>
      </c>
      <c r="V20" s="9">
        <v>8.3900000000000002E-2</v>
      </c>
      <c r="W20" s="9">
        <v>3.7000000000000002E-3</v>
      </c>
      <c r="X20" s="10">
        <v>0.1142</v>
      </c>
    </row>
    <row r="21" spans="1:24" x14ac:dyDescent="0.25">
      <c r="A21" s="14">
        <v>55</v>
      </c>
      <c r="B21" s="21">
        <v>47</v>
      </c>
      <c r="C21" s="18">
        <v>2</v>
      </c>
      <c r="D21" s="9">
        <v>0.86</v>
      </c>
      <c r="E21" s="9">
        <v>3.8600000000000002E-2</v>
      </c>
      <c r="F21" s="9">
        <v>0.06</v>
      </c>
      <c r="G21" s="9">
        <v>1.5800000000000002E-2</v>
      </c>
      <c r="H21" s="9">
        <v>1.9199999999999998E-2</v>
      </c>
      <c r="I21" s="9">
        <v>1.5E-3</v>
      </c>
      <c r="J21" s="10">
        <v>5.4300000000000001E-2</v>
      </c>
      <c r="K21" s="8">
        <v>0.75309999999999999</v>
      </c>
      <c r="L21" s="9">
        <v>0.13900000000000001</v>
      </c>
      <c r="M21" s="9">
        <v>9.3700000000000006E-2</v>
      </c>
      <c r="N21" s="9">
        <v>1.9199999999999998E-2</v>
      </c>
      <c r="O21" s="9">
        <v>2.35E-2</v>
      </c>
      <c r="P21" s="9">
        <v>1E-3</v>
      </c>
      <c r="Q21" s="10">
        <v>6.5600000000000006E-2</v>
      </c>
      <c r="R21" s="8">
        <v>0.84230000000000005</v>
      </c>
      <c r="S21" s="9">
        <v>0.10580000000000001</v>
      </c>
      <c r="T21" s="9">
        <v>3.1199999999999999E-2</v>
      </c>
      <c r="U21" s="9">
        <v>2.01E-2</v>
      </c>
      <c r="V21" s="9">
        <v>2.5399999999999999E-2</v>
      </c>
      <c r="W21" s="9">
        <v>1.6000000000000001E-3</v>
      </c>
      <c r="X21" s="10">
        <v>4.1399999999999999E-2</v>
      </c>
    </row>
    <row r="22" spans="1:24" x14ac:dyDescent="0.25">
      <c r="A22" s="14">
        <v>56</v>
      </c>
      <c r="B22" s="21">
        <f>2019-1989</f>
        <v>30</v>
      </c>
      <c r="C22" s="18">
        <v>2</v>
      </c>
      <c r="D22" s="9">
        <v>0.58099999999999996</v>
      </c>
      <c r="E22" s="9">
        <v>2.0400000000000001E-2</v>
      </c>
      <c r="F22" s="9">
        <v>0.45739999999999997</v>
      </c>
      <c r="G22" s="9">
        <v>1.3100000000000001E-2</v>
      </c>
      <c r="H22" s="9">
        <v>1.5699999999999999E-2</v>
      </c>
      <c r="I22" s="9">
        <v>1.17E-2</v>
      </c>
      <c r="J22" s="10">
        <v>4.5900000000000003E-2</v>
      </c>
      <c r="K22" s="8">
        <v>0.63680000000000003</v>
      </c>
      <c r="L22" s="9">
        <v>3.44E-2</v>
      </c>
      <c r="M22" s="9">
        <v>0.34429999999999999</v>
      </c>
      <c r="N22" s="9">
        <v>1.2500000000000001E-2</v>
      </c>
      <c r="O22" s="9">
        <v>1.4200000000000001E-2</v>
      </c>
      <c r="P22" s="9">
        <v>1.2E-2</v>
      </c>
      <c r="Q22" s="10">
        <v>6.5500000000000003E-2</v>
      </c>
      <c r="R22" s="8">
        <v>0.60219999999999996</v>
      </c>
      <c r="S22" s="9">
        <v>3.1300000000000001E-2</v>
      </c>
      <c r="T22" s="9">
        <v>0.4451</v>
      </c>
      <c r="U22" s="9">
        <v>1.72E-2</v>
      </c>
      <c r="V22" s="9">
        <v>1.61E-2</v>
      </c>
      <c r="W22" s="9">
        <v>1.5100000000000001E-2</v>
      </c>
      <c r="X22" s="10">
        <v>5.1299999999999998E-2</v>
      </c>
    </row>
    <row r="23" spans="1:24" x14ac:dyDescent="0.25">
      <c r="A23" s="14">
        <v>57</v>
      </c>
      <c r="B23" s="21">
        <f>2019-1981</f>
        <v>38</v>
      </c>
      <c r="C23" s="18">
        <v>2</v>
      </c>
      <c r="D23" s="9">
        <v>0.84370000000000001</v>
      </c>
      <c r="E23" s="9">
        <v>2.8199999999999999E-2</v>
      </c>
      <c r="F23" s="9">
        <v>0.1085</v>
      </c>
      <c r="G23" s="9">
        <v>7.1999999999999998E-3</v>
      </c>
      <c r="H23" s="9">
        <v>1.5699999999999999E-2</v>
      </c>
      <c r="I23" s="9">
        <v>4.7999999999999996E-3</v>
      </c>
      <c r="J23" s="10">
        <v>3.56E-2</v>
      </c>
      <c r="K23" s="8">
        <v>0.87170000000000003</v>
      </c>
      <c r="L23" s="9">
        <v>3.4200000000000001E-2</v>
      </c>
      <c r="M23" s="9">
        <v>8.0799999999999997E-2</v>
      </c>
      <c r="N23" s="9">
        <v>9.4000000000000004E-3</v>
      </c>
      <c r="O23" s="9">
        <v>1.0500000000000001E-2</v>
      </c>
      <c r="P23" s="9">
        <v>2.3999999999999998E-3</v>
      </c>
      <c r="Q23" s="10">
        <v>3.09E-2</v>
      </c>
      <c r="R23" s="8">
        <v>0.83520000000000005</v>
      </c>
      <c r="S23" s="9">
        <v>2.4400000000000002E-2</v>
      </c>
      <c r="T23" s="9">
        <v>0.1275</v>
      </c>
      <c r="U23" s="9">
        <v>5.4999999999999997E-3</v>
      </c>
      <c r="V23" s="9">
        <v>1.01E-2</v>
      </c>
      <c r="W23" s="9">
        <v>2.0999999999999999E-3</v>
      </c>
      <c r="X23" s="10">
        <v>4.24E-2</v>
      </c>
    </row>
    <row r="24" spans="1:24" x14ac:dyDescent="0.25">
      <c r="A24" s="14">
        <v>58</v>
      </c>
      <c r="B24" s="21">
        <f>2019-1976</f>
        <v>43</v>
      </c>
      <c r="C24" s="18">
        <v>2</v>
      </c>
      <c r="D24" s="9">
        <v>0.63260000000000005</v>
      </c>
      <c r="E24" s="9">
        <v>0.1391</v>
      </c>
      <c r="F24" s="9">
        <v>0.1842</v>
      </c>
      <c r="G24" s="9">
        <v>4.5400000000000003E-2</v>
      </c>
      <c r="H24" s="9">
        <v>5.2299999999999999E-2</v>
      </c>
      <c r="I24" s="9">
        <v>4.2700000000000002E-2</v>
      </c>
      <c r="J24" s="10">
        <v>3.6799999999999999E-2</v>
      </c>
      <c r="K24" s="8">
        <v>0.57599999999999996</v>
      </c>
      <c r="L24" s="9">
        <v>0.17480000000000001</v>
      </c>
      <c r="M24" s="9">
        <v>0.1663</v>
      </c>
      <c r="N24" s="9">
        <v>3.5000000000000003E-2</v>
      </c>
      <c r="O24" s="9">
        <v>6.13E-2</v>
      </c>
      <c r="P24" s="9">
        <v>2.7400000000000001E-2</v>
      </c>
      <c r="Q24" s="10">
        <v>3.9899999999999998E-2</v>
      </c>
      <c r="R24" s="8">
        <v>0.67120000000000002</v>
      </c>
      <c r="S24" s="9">
        <v>9.9900000000000003E-2</v>
      </c>
      <c r="T24" s="9">
        <v>0.1764</v>
      </c>
      <c r="U24" s="9">
        <v>3.3500000000000002E-2</v>
      </c>
      <c r="V24" s="9">
        <v>7.0999999999999994E-2</v>
      </c>
      <c r="W24" s="9">
        <v>4.36E-2</v>
      </c>
      <c r="X24" s="10">
        <v>2.93E-2</v>
      </c>
    </row>
    <row r="25" spans="1:24" x14ac:dyDescent="0.25">
      <c r="A25" s="14">
        <v>59</v>
      </c>
      <c r="B25" s="21">
        <f>2019-1965</f>
        <v>54</v>
      </c>
      <c r="C25" s="18">
        <v>2</v>
      </c>
      <c r="D25" s="9">
        <v>0.30399999999999999</v>
      </c>
      <c r="E25" s="9">
        <v>7.4899999999999994E-2</v>
      </c>
      <c r="F25" s="9">
        <v>0.63219999999999998</v>
      </c>
      <c r="G25" s="9">
        <v>9.7000000000000003E-3</v>
      </c>
      <c r="H25" s="9">
        <v>8.5000000000000006E-3</v>
      </c>
      <c r="I25" s="9">
        <v>2.6800000000000001E-2</v>
      </c>
      <c r="J25" s="10">
        <v>0.10340000000000001</v>
      </c>
      <c r="K25" s="8">
        <v>0.43490000000000001</v>
      </c>
      <c r="L25" s="9">
        <v>4.4600000000000001E-2</v>
      </c>
      <c r="M25" s="9">
        <v>0.53639999999999999</v>
      </c>
      <c r="N25" s="9">
        <v>1.7399999999999999E-2</v>
      </c>
      <c r="O25" s="9">
        <v>1.0200000000000001E-2</v>
      </c>
      <c r="P25" s="9">
        <v>3.8300000000000001E-2</v>
      </c>
      <c r="Q25" s="10">
        <v>0.1</v>
      </c>
      <c r="R25" s="8">
        <v>0.42270000000000002</v>
      </c>
      <c r="S25" s="9">
        <v>0.16189999999999999</v>
      </c>
      <c r="T25" s="9">
        <v>0.57799999999999996</v>
      </c>
      <c r="U25" s="9">
        <v>9.2999999999999992E-3</v>
      </c>
      <c r="V25" s="9">
        <v>8.8000000000000005E-3</v>
      </c>
      <c r="W25" s="9">
        <v>2.6100000000000002E-2</v>
      </c>
      <c r="X25" s="10">
        <v>8.9599999999999999E-2</v>
      </c>
    </row>
    <row r="26" spans="1:24" x14ac:dyDescent="0.25">
      <c r="A26" s="14">
        <v>60</v>
      </c>
      <c r="B26" s="21">
        <f>2019-1978</f>
        <v>41</v>
      </c>
      <c r="C26" s="18">
        <v>2</v>
      </c>
      <c r="D26" s="9">
        <v>0.47439999999999999</v>
      </c>
      <c r="E26" s="9">
        <v>9.9000000000000008E-3</v>
      </c>
      <c r="F26" s="9">
        <v>0.4834</v>
      </c>
      <c r="G26" s="9">
        <v>5.1999999999999998E-2</v>
      </c>
      <c r="H26" s="9">
        <v>1.4E-2</v>
      </c>
      <c r="I26" s="9">
        <v>2.3400000000000001E-2</v>
      </c>
      <c r="J26" s="10">
        <v>5.67E-2</v>
      </c>
      <c r="K26" s="8">
        <v>0.66300000000000003</v>
      </c>
      <c r="L26" s="9">
        <v>3.0700000000000002E-2</v>
      </c>
      <c r="M26" s="9">
        <v>0.39090000000000003</v>
      </c>
      <c r="N26" s="9">
        <v>6.0100000000000001E-2</v>
      </c>
      <c r="O26" s="9">
        <v>1.7100000000000001E-2</v>
      </c>
      <c r="P26" s="9">
        <v>1.41E-2</v>
      </c>
      <c r="Q26" s="10">
        <v>1.6500000000000001E-2</v>
      </c>
      <c r="R26" s="8">
        <v>0.38669999999999999</v>
      </c>
      <c r="S26" s="9">
        <v>4.1000000000000003E-3</v>
      </c>
      <c r="T26" s="9">
        <v>0.57840000000000003</v>
      </c>
      <c r="U26" s="9">
        <v>7.1499999999999994E-2</v>
      </c>
      <c r="V26" s="9">
        <v>9.4000000000000004E-3</v>
      </c>
      <c r="W26" s="9">
        <v>2.4199999999999999E-2</v>
      </c>
      <c r="X26" s="10">
        <v>5.3900000000000003E-2</v>
      </c>
    </row>
    <row r="27" spans="1:24" x14ac:dyDescent="0.25">
      <c r="A27" s="14">
        <v>61</v>
      </c>
      <c r="B27" s="21">
        <f>2019-1987</f>
        <v>32</v>
      </c>
      <c r="C27" s="18">
        <v>2</v>
      </c>
      <c r="D27" s="9">
        <v>0.45800000000000002</v>
      </c>
      <c r="E27" s="9">
        <v>1.2200000000000001E-2</v>
      </c>
      <c r="F27" s="9">
        <v>0.74099999999999999</v>
      </c>
      <c r="G27" s="9">
        <v>1.9099999999999999E-2</v>
      </c>
      <c r="H27" s="9">
        <v>1.7899999999999999E-2</v>
      </c>
      <c r="I27" s="9">
        <v>9.7000000000000003E-3</v>
      </c>
      <c r="J27" s="10">
        <v>4.4000000000000003E-3</v>
      </c>
      <c r="K27" s="8">
        <v>0.6804</v>
      </c>
      <c r="L27" s="9">
        <v>1.7299999999999999E-2</v>
      </c>
      <c r="M27" s="9">
        <v>0.4083</v>
      </c>
      <c r="N27" s="9">
        <v>2.81E-2</v>
      </c>
      <c r="O27" s="9">
        <v>2.23E-2</v>
      </c>
      <c r="P27" s="9">
        <v>1.8599999999999998E-2</v>
      </c>
      <c r="Q27" s="10">
        <v>6.8999999999999999E-3</v>
      </c>
      <c r="R27" s="8">
        <v>0.58299999999999996</v>
      </c>
      <c r="S27" s="9">
        <v>4.6899999999999997E-2</v>
      </c>
      <c r="T27" s="9">
        <v>0.4632</v>
      </c>
      <c r="U27" s="9">
        <v>3.2899999999999999E-2</v>
      </c>
      <c r="V27" s="9">
        <v>2.1700000000000001E-2</v>
      </c>
      <c r="W27" s="9">
        <v>1.66E-2</v>
      </c>
      <c r="X27" s="10">
        <v>1.5599999999999999E-2</v>
      </c>
    </row>
    <row r="28" spans="1:24" x14ac:dyDescent="0.25">
      <c r="A28" s="14">
        <v>62</v>
      </c>
      <c r="B28" s="21">
        <f>2019-1964</f>
        <v>55</v>
      </c>
      <c r="C28" s="18">
        <v>2</v>
      </c>
      <c r="D28" s="9">
        <v>0.59770000000000001</v>
      </c>
      <c r="E28" s="9">
        <v>5.5199999999999999E-2</v>
      </c>
      <c r="F28" s="9">
        <v>0.2167</v>
      </c>
      <c r="G28" s="9">
        <v>2.0500000000000001E-2</v>
      </c>
      <c r="H28" s="9">
        <v>0.22470000000000001</v>
      </c>
      <c r="I28" s="9">
        <v>3.0700000000000002E-2</v>
      </c>
      <c r="J28" s="10">
        <v>2.76E-2</v>
      </c>
      <c r="K28" s="8">
        <v>0.59670449599999997</v>
      </c>
      <c r="L28" s="9">
        <v>3.2824055999999997E-2</v>
      </c>
      <c r="M28" s="9">
        <v>0.25014410999999998</v>
      </c>
      <c r="N28" s="9">
        <v>2.3472686999999999E-2</v>
      </c>
      <c r="O28" s="9">
        <v>0.21863465900000001</v>
      </c>
      <c r="P28" s="9">
        <v>6.0991535999999999E-2</v>
      </c>
      <c r="Q28" s="10">
        <v>2.7882214999999998E-2</v>
      </c>
      <c r="R28" s="8">
        <v>0.58289999999999997</v>
      </c>
      <c r="S28" s="9">
        <v>0.14080000000000001</v>
      </c>
      <c r="T28" s="9">
        <v>0.2135</v>
      </c>
      <c r="U28" s="9">
        <v>2.4500000000000001E-2</v>
      </c>
      <c r="V28" s="9">
        <v>0.13489999999999999</v>
      </c>
      <c r="W28" s="9">
        <v>4.3099999999999999E-2</v>
      </c>
      <c r="X28" s="10">
        <v>2.4199999999999999E-2</v>
      </c>
    </row>
    <row r="29" spans="1:24" x14ac:dyDescent="0.25">
      <c r="A29" s="14">
        <v>64</v>
      </c>
      <c r="B29" s="14">
        <v>50</v>
      </c>
      <c r="C29" s="3">
        <v>2</v>
      </c>
      <c r="D29" s="9">
        <v>0.88639999999999997</v>
      </c>
      <c r="E29" s="9">
        <v>1.9199999999999998E-2</v>
      </c>
      <c r="F29" s="9">
        <v>3.9800000000000002E-2</v>
      </c>
      <c r="G29" s="9">
        <v>8.2199999999999995E-2</v>
      </c>
      <c r="H29" s="9">
        <v>2.1399999999999999E-2</v>
      </c>
      <c r="I29" s="9">
        <v>2E-3</v>
      </c>
      <c r="J29" s="10">
        <v>4.2799999999999998E-2</v>
      </c>
      <c r="K29" s="8">
        <v>0.9002</v>
      </c>
      <c r="L29" s="9">
        <v>9.4999999999999998E-3</v>
      </c>
      <c r="M29" s="9">
        <v>4.7399999999999998E-2</v>
      </c>
      <c r="N29" s="9">
        <v>3.2599999999999997E-2</v>
      </c>
      <c r="O29" s="9">
        <v>4.7699999999999999E-2</v>
      </c>
      <c r="P29" s="9">
        <v>5.9999999999999995E-4</v>
      </c>
      <c r="Q29" s="10">
        <v>2.5700000000000001E-2</v>
      </c>
      <c r="R29" s="8">
        <v>0.89</v>
      </c>
      <c r="S29" s="9">
        <v>1.0500000000000001E-2</v>
      </c>
      <c r="T29" s="9">
        <v>6.0100000000000001E-2</v>
      </c>
      <c r="U29" s="9">
        <v>5.1299999999999998E-2</v>
      </c>
      <c r="V29" s="9">
        <v>2.8400000000000002E-2</v>
      </c>
      <c r="W29" s="9">
        <v>1.8E-3</v>
      </c>
      <c r="X29" s="10">
        <v>4.3400000000000001E-2</v>
      </c>
    </row>
    <row r="30" spans="1:24" x14ac:dyDescent="0.25">
      <c r="A30" s="14">
        <v>65</v>
      </c>
      <c r="B30" s="14">
        <v>47</v>
      </c>
      <c r="C30" s="3">
        <v>2</v>
      </c>
      <c r="D30" s="9">
        <v>0.60209999999999997</v>
      </c>
      <c r="E30" s="9">
        <v>0.1431</v>
      </c>
      <c r="F30" s="9">
        <v>0.1024</v>
      </c>
      <c r="G30" s="9">
        <v>0.14929999999999999</v>
      </c>
      <c r="H30" s="9">
        <v>1.4800000000000001E-2</v>
      </c>
      <c r="I30" s="9">
        <v>4.4999999999999997E-3</v>
      </c>
      <c r="J30" s="10">
        <v>1.9099999999999999E-2</v>
      </c>
      <c r="K30" s="8">
        <v>0.73819999999999997</v>
      </c>
      <c r="L30" s="9">
        <v>8.5800000000000001E-2</v>
      </c>
      <c r="M30" s="9">
        <v>0.18160000000000001</v>
      </c>
      <c r="N30" s="9">
        <v>0.1429</v>
      </c>
      <c r="O30" s="9">
        <v>1.29E-2</v>
      </c>
      <c r="P30" s="9">
        <v>6.3E-3</v>
      </c>
      <c r="Q30" s="10">
        <v>2.69E-2</v>
      </c>
      <c r="R30" s="8">
        <v>0.54969999999999997</v>
      </c>
      <c r="S30" s="9">
        <v>5.9200000000000003E-2</v>
      </c>
      <c r="T30" s="9">
        <v>0.26419999999999999</v>
      </c>
      <c r="U30" s="9">
        <v>0.17799999999999999</v>
      </c>
      <c r="V30" s="9">
        <v>3.1600000000000003E-2</v>
      </c>
      <c r="W30" s="9">
        <v>2.5100000000000001E-2</v>
      </c>
      <c r="X30" s="10">
        <v>6.83E-2</v>
      </c>
    </row>
    <row r="31" spans="1:24" x14ac:dyDescent="0.25">
      <c r="A31" s="15">
        <v>66</v>
      </c>
      <c r="B31" s="15">
        <v>47</v>
      </c>
      <c r="C31" s="4">
        <v>2</v>
      </c>
      <c r="D31" s="12">
        <v>0.72489999999999999</v>
      </c>
      <c r="E31" s="12">
        <v>1.46E-2</v>
      </c>
      <c r="F31" s="12">
        <v>0.34250000000000003</v>
      </c>
      <c r="G31" s="12">
        <v>9.4999999999999998E-3</v>
      </c>
      <c r="H31" s="12">
        <v>6.1000000000000004E-3</v>
      </c>
      <c r="I31" s="12">
        <v>1.4E-3</v>
      </c>
      <c r="J31" s="13">
        <v>6.4100000000000004E-2</v>
      </c>
      <c r="K31" s="11">
        <v>0.67930000000000001</v>
      </c>
      <c r="L31" s="12">
        <v>0.01</v>
      </c>
      <c r="M31" s="12">
        <v>0.38059999999999999</v>
      </c>
      <c r="N31" s="12">
        <v>1.7500000000000002E-2</v>
      </c>
      <c r="O31" s="12">
        <v>8.6E-3</v>
      </c>
      <c r="P31" s="12">
        <v>1.8E-3</v>
      </c>
      <c r="Q31" s="13">
        <v>5.9499999999999997E-2</v>
      </c>
      <c r="R31" s="11">
        <v>0.71619999999999995</v>
      </c>
      <c r="S31" s="12">
        <v>1.24E-2</v>
      </c>
      <c r="T31" s="12">
        <v>0.35699999999999998</v>
      </c>
      <c r="U31" s="12">
        <v>2.2200000000000001E-2</v>
      </c>
      <c r="V31" s="12">
        <v>8.3000000000000001E-3</v>
      </c>
      <c r="W31" s="12">
        <v>1.8E-3</v>
      </c>
      <c r="X31" s="13">
        <v>6.25E-2</v>
      </c>
    </row>
    <row r="32" spans="1:24" x14ac:dyDescent="0.25">
      <c r="A32" s="27" t="s">
        <v>2</v>
      </c>
      <c r="B32" s="27"/>
      <c r="C32" s="27"/>
      <c r="D32" s="23">
        <f>MEDIAN(D2:D31)</f>
        <v>0.62414999999999998</v>
      </c>
      <c r="E32" s="23">
        <f t="shared" ref="E32:X32" si="0">MEDIAN(E2:E31)</f>
        <v>4.3649999999999994E-2</v>
      </c>
      <c r="F32" s="23">
        <f t="shared" si="0"/>
        <v>0.18685000000000002</v>
      </c>
      <c r="G32" s="23">
        <f t="shared" si="0"/>
        <v>3.3549999999999996E-2</v>
      </c>
      <c r="H32" s="26">
        <f t="shared" si="0"/>
        <v>2.095E-2</v>
      </c>
      <c r="I32" s="23">
        <f t="shared" si="0"/>
        <v>1.12E-2</v>
      </c>
      <c r="J32" s="23">
        <f t="shared" si="0"/>
        <v>3.6699999999999997E-2</v>
      </c>
      <c r="K32" s="23">
        <f t="shared" si="0"/>
        <v>0.65525</v>
      </c>
      <c r="L32" s="23">
        <f t="shared" si="0"/>
        <v>5.6499999999999995E-2</v>
      </c>
      <c r="M32" s="23">
        <f t="shared" si="0"/>
        <v>0.19714999999999999</v>
      </c>
      <c r="N32" s="23">
        <f t="shared" si="0"/>
        <v>3.1600000000000003E-2</v>
      </c>
      <c r="O32" s="25">
        <f t="shared" si="0"/>
        <v>2.605E-2</v>
      </c>
      <c r="P32" s="23">
        <f t="shared" si="0"/>
        <v>1.1599999999999999E-2</v>
      </c>
      <c r="Q32" s="23">
        <f t="shared" si="0"/>
        <v>2.86911075E-2</v>
      </c>
      <c r="R32" s="23">
        <f t="shared" si="0"/>
        <v>0.66290000000000004</v>
      </c>
      <c r="S32" s="24">
        <f t="shared" si="0"/>
        <v>5.0100000000000006E-2</v>
      </c>
      <c r="T32" s="23">
        <f t="shared" si="0"/>
        <v>0.23885000000000001</v>
      </c>
      <c r="U32" s="23">
        <f t="shared" si="0"/>
        <v>3.0300000000000001E-2</v>
      </c>
      <c r="V32" s="23">
        <f t="shared" si="0"/>
        <v>2.8900000000000002E-2</v>
      </c>
      <c r="W32" s="23">
        <f t="shared" si="0"/>
        <v>1.8550000000000001E-2</v>
      </c>
      <c r="X32" s="23">
        <f t="shared" si="0"/>
        <v>4.0349999999999997E-2</v>
      </c>
    </row>
    <row r="33" spans="1:24" x14ac:dyDescent="0.25">
      <c r="A33" s="27" t="s">
        <v>1</v>
      </c>
      <c r="B33" s="27"/>
      <c r="C33" s="27"/>
      <c r="D33" s="23">
        <f>AVERAGE(D2:D31)</f>
        <v>0.64524000000000004</v>
      </c>
      <c r="E33" s="23">
        <f t="shared" ref="E33:X33" si="1">AVERAGE(E2:E31)</f>
        <v>7.9443333333333338E-2</v>
      </c>
      <c r="F33" s="23">
        <f t="shared" si="1"/>
        <v>0.23423333333333335</v>
      </c>
      <c r="G33" s="23">
        <f t="shared" si="1"/>
        <v>6.4110000000000028E-2</v>
      </c>
      <c r="H33" s="23">
        <f t="shared" si="1"/>
        <v>3.3490000000000006E-2</v>
      </c>
      <c r="I33" s="23">
        <f t="shared" si="1"/>
        <v>1.6230000000000005E-2</v>
      </c>
      <c r="J33" s="23">
        <f t="shared" si="1"/>
        <v>5.7809999999999993E-2</v>
      </c>
      <c r="K33" s="23">
        <f t="shared" si="1"/>
        <v>0.66862348320000009</v>
      </c>
      <c r="L33" s="23">
        <f t="shared" si="1"/>
        <v>8.2014135199999963E-2</v>
      </c>
      <c r="M33" s="23">
        <f t="shared" si="1"/>
        <v>0.23640813699999999</v>
      </c>
      <c r="N33" s="23">
        <f t="shared" si="1"/>
        <v>4.9665756233333337E-2</v>
      </c>
      <c r="O33" s="23">
        <f t="shared" si="1"/>
        <v>3.9597821966666655E-2</v>
      </c>
      <c r="P33" s="23">
        <f t="shared" si="1"/>
        <v>1.5109717866666669E-2</v>
      </c>
      <c r="Q33" s="23">
        <f t="shared" si="1"/>
        <v>5.4016073833333331E-2</v>
      </c>
      <c r="R33" s="23">
        <f t="shared" si="1"/>
        <v>0.65717333333333328</v>
      </c>
      <c r="S33" s="23">
        <f t="shared" si="1"/>
        <v>7.1653333333333347E-2</v>
      </c>
      <c r="T33" s="23">
        <f t="shared" si="1"/>
        <v>0.24903666666666668</v>
      </c>
      <c r="U33" s="23">
        <f t="shared" si="1"/>
        <v>5.8076666666666672E-2</v>
      </c>
      <c r="V33" s="23">
        <f t="shared" si="1"/>
        <v>3.5286666666666675E-2</v>
      </c>
      <c r="W33" s="23">
        <f t="shared" si="1"/>
        <v>1.7979999999999999E-2</v>
      </c>
      <c r="X33" s="23">
        <f t="shared" si="1"/>
        <v>5.6496666666666681E-2</v>
      </c>
    </row>
  </sheetData>
  <mergeCells count="2">
    <mergeCell ref="A32:C32"/>
    <mergeCell ref="A33:C3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total_value</vt:lpstr>
      <vt:lpstr>younger_value</vt:lpstr>
      <vt:lpstr>middle_aged_value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PASCHOARELLI</dc:creator>
  <cp:lastModifiedBy>Ana Laura Alves</cp:lastModifiedBy>
  <dcterms:created xsi:type="dcterms:W3CDTF">2020-01-07T16:03:32Z</dcterms:created>
  <dcterms:modified xsi:type="dcterms:W3CDTF">2025-04-16T15:05:47Z</dcterms:modified>
</cp:coreProperties>
</file>