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garc\Downloads\"/>
    </mc:Choice>
  </mc:AlternateContent>
  <xr:revisionPtr revIDLastSave="0" documentId="8_{A68786DB-8049-4D0B-8B8D-F134BA6363F1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Cobb Machos" sheetId="4" r:id="rId1"/>
  </sheets>
  <calcPr calcId="181029"/>
</workbook>
</file>

<file path=xl/calcChain.xml><?xml version="1.0" encoding="utf-8"?>
<calcChain xmlns="http://schemas.openxmlformats.org/spreadsheetml/2006/main">
  <c r="N82" i="4" l="1"/>
  <c r="N94" i="4" l="1"/>
  <c r="N92" i="4"/>
  <c r="N90" i="4"/>
  <c r="N88" i="4"/>
  <c r="N86" i="4"/>
  <c r="P82" i="4"/>
  <c r="N80" i="4"/>
  <c r="N84" i="4" l="1"/>
  <c r="P94" i="4"/>
  <c r="P92" i="4"/>
  <c r="P90" i="4"/>
  <c r="P88" i="4"/>
  <c r="P86" i="4"/>
  <c r="P80" i="4" l="1"/>
  <c r="C18" i="4" l="1"/>
  <c r="D18" i="4"/>
  <c r="E18" i="4"/>
  <c r="F18" i="4"/>
  <c r="G18" i="4"/>
  <c r="H18" i="4"/>
  <c r="I18" i="4"/>
  <c r="J18" i="4"/>
  <c r="K18" i="4"/>
  <c r="L18" i="4"/>
  <c r="M18" i="4"/>
  <c r="N18" i="4"/>
  <c r="O18" i="4"/>
  <c r="P18" i="4"/>
  <c r="Q18" i="4"/>
  <c r="R18" i="4"/>
  <c r="S18" i="4"/>
  <c r="T18" i="4"/>
  <c r="U18" i="4"/>
  <c r="V18" i="4"/>
  <c r="V73" i="4"/>
  <c r="U73" i="4"/>
  <c r="T73" i="4"/>
  <c r="S73" i="4"/>
  <c r="R73" i="4"/>
  <c r="Q73" i="4"/>
  <c r="P73" i="4"/>
  <c r="O73" i="4"/>
  <c r="N73" i="4"/>
  <c r="M73" i="4"/>
  <c r="L73" i="4"/>
  <c r="K73" i="4"/>
  <c r="J73" i="4"/>
  <c r="I73" i="4"/>
  <c r="H73" i="4"/>
  <c r="G73" i="4"/>
  <c r="F73" i="4"/>
  <c r="E73" i="4"/>
  <c r="D73" i="4"/>
  <c r="C73" i="4"/>
  <c r="B73" i="4"/>
  <c r="V72" i="4"/>
  <c r="U72" i="4"/>
  <c r="T72" i="4"/>
  <c r="S72" i="4"/>
  <c r="R72" i="4"/>
  <c r="Q72" i="4"/>
  <c r="P72" i="4"/>
  <c r="O72" i="4"/>
  <c r="N72" i="4"/>
  <c r="M72" i="4"/>
  <c r="L72" i="4"/>
  <c r="K72" i="4"/>
  <c r="J72" i="4"/>
  <c r="I72" i="4"/>
  <c r="H72" i="4"/>
  <c r="G72" i="4"/>
  <c r="F72" i="4"/>
  <c r="E72" i="4"/>
  <c r="D72" i="4"/>
  <c r="C72" i="4"/>
  <c r="B72" i="4"/>
  <c r="V71" i="4"/>
  <c r="U71" i="4"/>
  <c r="T71" i="4"/>
  <c r="S71" i="4"/>
  <c r="R71" i="4"/>
  <c r="Q71" i="4"/>
  <c r="P71" i="4"/>
  <c r="O71" i="4"/>
  <c r="N71" i="4"/>
  <c r="M71" i="4"/>
  <c r="L71" i="4"/>
  <c r="K71" i="4"/>
  <c r="J71" i="4"/>
  <c r="I71" i="4"/>
  <c r="H71" i="4"/>
  <c r="G71" i="4"/>
  <c r="F71" i="4"/>
  <c r="E71" i="4"/>
  <c r="D71" i="4"/>
  <c r="C71" i="4"/>
  <c r="B71" i="4"/>
  <c r="V70" i="4"/>
  <c r="U70" i="4"/>
  <c r="T70" i="4"/>
  <c r="S70" i="4"/>
  <c r="R70" i="4"/>
  <c r="Q70" i="4"/>
  <c r="P70" i="4"/>
  <c r="O70" i="4"/>
  <c r="N70" i="4"/>
  <c r="M70" i="4"/>
  <c r="L70" i="4"/>
  <c r="K70" i="4"/>
  <c r="J70" i="4"/>
  <c r="I70" i="4"/>
  <c r="H70" i="4"/>
  <c r="G70" i="4"/>
  <c r="F70" i="4"/>
  <c r="E70" i="4"/>
  <c r="D70" i="4"/>
  <c r="C70" i="4"/>
  <c r="B70" i="4"/>
  <c r="V69" i="4"/>
  <c r="U69" i="4"/>
  <c r="T69" i="4"/>
  <c r="S69" i="4"/>
  <c r="R69" i="4"/>
  <c r="Q69" i="4"/>
  <c r="P69" i="4"/>
  <c r="O69" i="4"/>
  <c r="N69" i="4"/>
  <c r="M69" i="4"/>
  <c r="L69" i="4"/>
  <c r="K69" i="4"/>
  <c r="J69" i="4"/>
  <c r="I69" i="4"/>
  <c r="H69" i="4"/>
  <c r="G69" i="4"/>
  <c r="F69" i="4"/>
  <c r="E69" i="4"/>
  <c r="D69" i="4"/>
  <c r="C69" i="4"/>
  <c r="B69" i="4"/>
  <c r="V68" i="4"/>
  <c r="U68" i="4"/>
  <c r="T68" i="4"/>
  <c r="S68" i="4"/>
  <c r="R68" i="4"/>
  <c r="Q68" i="4"/>
  <c r="P68" i="4"/>
  <c r="O68" i="4"/>
  <c r="N68" i="4"/>
  <c r="M68" i="4"/>
  <c r="L68" i="4"/>
  <c r="K68" i="4"/>
  <c r="J68" i="4"/>
  <c r="I68" i="4"/>
  <c r="H68" i="4"/>
  <c r="G68" i="4"/>
  <c r="F68" i="4"/>
  <c r="E68" i="4"/>
  <c r="D68" i="4"/>
  <c r="C68" i="4"/>
  <c r="B68" i="4"/>
  <c r="V67" i="4"/>
  <c r="U67" i="4"/>
  <c r="T67" i="4"/>
  <c r="S67" i="4"/>
  <c r="R67" i="4"/>
  <c r="Q67" i="4"/>
  <c r="P67" i="4"/>
  <c r="O67" i="4"/>
  <c r="N67" i="4"/>
  <c r="M67" i="4"/>
  <c r="L67" i="4"/>
  <c r="K67" i="4"/>
  <c r="J67" i="4"/>
  <c r="I67" i="4"/>
  <c r="H67" i="4"/>
  <c r="G67" i="4"/>
  <c r="F67" i="4"/>
  <c r="E67" i="4"/>
  <c r="D67" i="4"/>
  <c r="C67" i="4"/>
  <c r="B67" i="4"/>
  <c r="V66" i="4"/>
  <c r="U66" i="4"/>
  <c r="T66" i="4"/>
  <c r="S66" i="4"/>
  <c r="R66" i="4"/>
  <c r="Q66" i="4"/>
  <c r="P66" i="4"/>
  <c r="O66" i="4"/>
  <c r="N66" i="4"/>
  <c r="M66" i="4"/>
  <c r="L66" i="4"/>
  <c r="K66" i="4"/>
  <c r="J66" i="4"/>
  <c r="I66" i="4"/>
  <c r="H66" i="4"/>
  <c r="G66" i="4"/>
  <c r="F66" i="4"/>
  <c r="E66" i="4"/>
  <c r="D66" i="4"/>
  <c r="C66" i="4"/>
  <c r="B66" i="4"/>
  <c r="V65" i="4"/>
  <c r="U65" i="4"/>
  <c r="T65" i="4"/>
  <c r="S65" i="4"/>
  <c r="R65" i="4"/>
  <c r="Q65" i="4"/>
  <c r="P65" i="4"/>
  <c r="O65" i="4"/>
  <c r="N65" i="4"/>
  <c r="M65" i="4"/>
  <c r="L65" i="4"/>
  <c r="K65" i="4"/>
  <c r="J65" i="4"/>
  <c r="I65" i="4"/>
  <c r="H65" i="4"/>
  <c r="G65" i="4"/>
  <c r="F65" i="4"/>
  <c r="E65" i="4"/>
  <c r="D65" i="4"/>
  <c r="C65" i="4"/>
  <c r="B65" i="4"/>
  <c r="V64" i="4"/>
  <c r="U64" i="4"/>
  <c r="T64" i="4"/>
  <c r="S64" i="4"/>
  <c r="R64" i="4"/>
  <c r="Q64" i="4"/>
  <c r="P64" i="4"/>
  <c r="O64" i="4"/>
  <c r="N64" i="4"/>
  <c r="M64" i="4"/>
  <c r="L64" i="4"/>
  <c r="K64" i="4"/>
  <c r="J64" i="4"/>
  <c r="I64" i="4"/>
  <c r="H64" i="4"/>
  <c r="G64" i="4"/>
  <c r="F64" i="4"/>
  <c r="E64" i="4"/>
  <c r="D64" i="4"/>
  <c r="C64" i="4"/>
  <c r="B64" i="4"/>
  <c r="V63" i="4"/>
  <c r="U63" i="4"/>
  <c r="T63" i="4"/>
  <c r="S63" i="4"/>
  <c r="R63" i="4"/>
  <c r="Q63" i="4"/>
  <c r="P63" i="4"/>
  <c r="O63" i="4"/>
  <c r="N63" i="4"/>
  <c r="M63" i="4"/>
  <c r="L63" i="4"/>
  <c r="K63" i="4"/>
  <c r="J63" i="4"/>
  <c r="I63" i="4"/>
  <c r="H63" i="4"/>
  <c r="G63" i="4"/>
  <c r="F63" i="4"/>
  <c r="E63" i="4"/>
  <c r="D63" i="4"/>
  <c r="C63" i="4"/>
  <c r="B63" i="4"/>
  <c r="V62" i="4"/>
  <c r="U62" i="4"/>
  <c r="T62" i="4"/>
  <c r="S62" i="4"/>
  <c r="R62" i="4"/>
  <c r="Q62" i="4"/>
  <c r="P62" i="4"/>
  <c r="O62" i="4"/>
  <c r="N62" i="4"/>
  <c r="M62" i="4"/>
  <c r="L62" i="4"/>
  <c r="K62" i="4"/>
  <c r="J62" i="4"/>
  <c r="I62" i="4"/>
  <c r="H62" i="4"/>
  <c r="G62" i="4"/>
  <c r="F62" i="4"/>
  <c r="E62" i="4"/>
  <c r="D62" i="4"/>
  <c r="C62" i="4"/>
  <c r="B62" i="4"/>
  <c r="V61" i="4"/>
  <c r="U61" i="4"/>
  <c r="T61" i="4"/>
  <c r="S61" i="4"/>
  <c r="R61" i="4"/>
  <c r="Q61" i="4"/>
  <c r="P61" i="4"/>
  <c r="O61" i="4"/>
  <c r="N61" i="4"/>
  <c r="M61" i="4"/>
  <c r="L61" i="4"/>
  <c r="K61" i="4"/>
  <c r="J61" i="4"/>
  <c r="I61" i="4"/>
  <c r="H61" i="4"/>
  <c r="G61" i="4"/>
  <c r="F61" i="4"/>
  <c r="E61" i="4"/>
  <c r="D61" i="4"/>
  <c r="C61" i="4"/>
  <c r="B61" i="4"/>
  <c r="V60" i="4"/>
  <c r="U60" i="4"/>
  <c r="T60" i="4"/>
  <c r="S60" i="4"/>
  <c r="R60" i="4"/>
  <c r="Q60" i="4"/>
  <c r="P60" i="4"/>
  <c r="O60" i="4"/>
  <c r="N60" i="4"/>
  <c r="M60" i="4"/>
  <c r="L60" i="4"/>
  <c r="K60" i="4"/>
  <c r="J60" i="4"/>
  <c r="I60" i="4"/>
  <c r="H60" i="4"/>
  <c r="G60" i="4"/>
  <c r="F60" i="4"/>
  <c r="E60" i="4"/>
  <c r="D60" i="4"/>
  <c r="C60" i="4"/>
  <c r="B60" i="4"/>
  <c r="V59" i="4"/>
  <c r="U59" i="4"/>
  <c r="T59" i="4"/>
  <c r="S59" i="4"/>
  <c r="R59" i="4"/>
  <c r="Q59" i="4"/>
  <c r="P59" i="4"/>
  <c r="O59" i="4"/>
  <c r="N59" i="4"/>
  <c r="M59" i="4"/>
  <c r="L59" i="4"/>
  <c r="K59" i="4"/>
  <c r="J59" i="4"/>
  <c r="I59" i="4"/>
  <c r="H59" i="4"/>
  <c r="G59" i="4"/>
  <c r="F59" i="4"/>
  <c r="E59" i="4"/>
  <c r="D59" i="4"/>
  <c r="C59" i="4"/>
  <c r="B59" i="4"/>
  <c r="V58" i="4"/>
  <c r="U58" i="4"/>
  <c r="T58" i="4"/>
  <c r="S58" i="4"/>
  <c r="R58" i="4"/>
  <c r="Q58" i="4"/>
  <c r="P58" i="4"/>
  <c r="O58" i="4"/>
  <c r="N58" i="4"/>
  <c r="M58" i="4"/>
  <c r="L58" i="4"/>
  <c r="K58" i="4"/>
  <c r="J58" i="4"/>
  <c r="I58" i="4"/>
  <c r="H58" i="4"/>
  <c r="G58" i="4"/>
  <c r="F58" i="4"/>
  <c r="E58" i="4"/>
  <c r="D58" i="4"/>
  <c r="C58" i="4"/>
  <c r="B58" i="4"/>
  <c r="V57" i="4"/>
  <c r="U57" i="4"/>
  <c r="T57" i="4"/>
  <c r="S57" i="4"/>
  <c r="R57" i="4"/>
  <c r="Q57" i="4"/>
  <c r="P57" i="4"/>
  <c r="O57" i="4"/>
  <c r="N57" i="4"/>
  <c r="M57" i="4"/>
  <c r="L57" i="4"/>
  <c r="K57" i="4"/>
  <c r="J57" i="4"/>
  <c r="I57" i="4"/>
  <c r="H57" i="4"/>
  <c r="G57" i="4"/>
  <c r="F57" i="4"/>
  <c r="E57" i="4"/>
  <c r="D57" i="4"/>
  <c r="C57" i="4"/>
  <c r="B57" i="4"/>
  <c r="V56" i="4"/>
  <c r="U56" i="4"/>
  <c r="T56" i="4"/>
  <c r="S56" i="4"/>
  <c r="R56" i="4"/>
  <c r="Q56" i="4"/>
  <c r="P56" i="4"/>
  <c r="O56" i="4"/>
  <c r="N56" i="4"/>
  <c r="M56" i="4"/>
  <c r="L56" i="4"/>
  <c r="K56" i="4"/>
  <c r="J56" i="4"/>
  <c r="I56" i="4"/>
  <c r="H56" i="4"/>
  <c r="G56" i="4"/>
  <c r="F56" i="4"/>
  <c r="E56" i="4"/>
  <c r="D56" i="4"/>
  <c r="C56" i="4"/>
  <c r="B56" i="4"/>
  <c r="V55" i="4"/>
  <c r="U55" i="4"/>
  <c r="T55" i="4"/>
  <c r="S55" i="4"/>
  <c r="R55" i="4"/>
  <c r="Q55" i="4"/>
  <c r="P55" i="4"/>
  <c r="O55" i="4"/>
  <c r="N55" i="4"/>
  <c r="M55" i="4"/>
  <c r="L55" i="4"/>
  <c r="K55" i="4"/>
  <c r="J55" i="4"/>
  <c r="I55" i="4"/>
  <c r="H55" i="4"/>
  <c r="G55" i="4"/>
  <c r="F55" i="4"/>
  <c r="E55" i="4"/>
  <c r="D55" i="4"/>
  <c r="C55" i="4"/>
  <c r="B55" i="4"/>
  <c r="V54" i="4"/>
  <c r="U54" i="4"/>
  <c r="T54" i="4"/>
  <c r="S54" i="4"/>
  <c r="R54" i="4"/>
  <c r="Q54" i="4"/>
  <c r="P54" i="4"/>
  <c r="O54" i="4"/>
  <c r="N54" i="4"/>
  <c r="M54" i="4"/>
  <c r="L54" i="4"/>
  <c r="K54" i="4"/>
  <c r="J54" i="4"/>
  <c r="I54" i="4"/>
  <c r="H54" i="4"/>
  <c r="G54" i="4"/>
  <c r="F54" i="4"/>
  <c r="E54" i="4"/>
  <c r="D54" i="4"/>
  <c r="C54" i="4"/>
  <c r="B54" i="4"/>
  <c r="V53" i="4"/>
  <c r="U53" i="4"/>
  <c r="T53" i="4"/>
  <c r="S53" i="4"/>
  <c r="R53" i="4"/>
  <c r="Q53" i="4"/>
  <c r="P53" i="4"/>
  <c r="O53" i="4"/>
  <c r="N53" i="4"/>
  <c r="M53" i="4"/>
  <c r="L53" i="4"/>
  <c r="K53" i="4"/>
  <c r="J53" i="4"/>
  <c r="I53" i="4"/>
  <c r="H53" i="4"/>
  <c r="G53" i="4"/>
  <c r="F53" i="4"/>
  <c r="E53" i="4"/>
  <c r="D53" i="4"/>
  <c r="C53" i="4"/>
  <c r="B53" i="4"/>
  <c r="V52" i="4"/>
  <c r="U52" i="4"/>
  <c r="T52" i="4"/>
  <c r="S52" i="4"/>
  <c r="R52" i="4"/>
  <c r="Q52" i="4"/>
  <c r="P52" i="4"/>
  <c r="O52" i="4"/>
  <c r="N52" i="4"/>
  <c r="M52" i="4"/>
  <c r="L52" i="4"/>
  <c r="K52" i="4"/>
  <c r="J52" i="4"/>
  <c r="I52" i="4"/>
  <c r="H52" i="4"/>
  <c r="G52" i="4"/>
  <c r="F52" i="4"/>
  <c r="E52" i="4"/>
  <c r="D52" i="4"/>
  <c r="C52" i="4"/>
  <c r="B52" i="4"/>
  <c r="V51" i="4"/>
  <c r="U51" i="4"/>
  <c r="T51" i="4"/>
  <c r="S51" i="4"/>
  <c r="R51" i="4"/>
  <c r="Q51" i="4"/>
  <c r="P51" i="4"/>
  <c r="O51" i="4"/>
  <c r="N51" i="4"/>
  <c r="M51" i="4"/>
  <c r="L51" i="4"/>
  <c r="K51" i="4"/>
  <c r="J51" i="4"/>
  <c r="I51" i="4"/>
  <c r="H51" i="4"/>
  <c r="G51" i="4"/>
  <c r="F51" i="4"/>
  <c r="E51" i="4"/>
  <c r="D51" i="4"/>
  <c r="C51" i="4"/>
  <c r="B51" i="4"/>
  <c r="V50" i="4"/>
  <c r="U50" i="4"/>
  <c r="T50" i="4"/>
  <c r="S50" i="4"/>
  <c r="R50" i="4"/>
  <c r="Q50" i="4"/>
  <c r="P50" i="4"/>
  <c r="O50" i="4"/>
  <c r="N50" i="4"/>
  <c r="M50" i="4"/>
  <c r="L50" i="4"/>
  <c r="K50" i="4"/>
  <c r="J50" i="4"/>
  <c r="I50" i="4"/>
  <c r="H50" i="4"/>
  <c r="G50" i="4"/>
  <c r="F50" i="4"/>
  <c r="E50" i="4"/>
  <c r="D50" i="4"/>
  <c r="C50" i="4"/>
  <c r="B50" i="4"/>
  <c r="V49" i="4"/>
  <c r="U49" i="4"/>
  <c r="T49" i="4"/>
  <c r="S49" i="4"/>
  <c r="R49" i="4"/>
  <c r="Q49" i="4"/>
  <c r="P49" i="4"/>
  <c r="O49" i="4"/>
  <c r="N49" i="4"/>
  <c r="M49" i="4"/>
  <c r="L49" i="4"/>
  <c r="K49" i="4"/>
  <c r="J49" i="4"/>
  <c r="I49" i="4"/>
  <c r="H49" i="4"/>
  <c r="G49" i="4"/>
  <c r="F49" i="4"/>
  <c r="E49" i="4"/>
  <c r="D49" i="4"/>
  <c r="C49" i="4"/>
  <c r="B49" i="4"/>
  <c r="V48" i="4"/>
  <c r="U48" i="4"/>
  <c r="T48" i="4"/>
  <c r="S48" i="4"/>
  <c r="R48" i="4"/>
  <c r="Q48" i="4"/>
  <c r="P48" i="4"/>
  <c r="O48" i="4"/>
  <c r="N48" i="4"/>
  <c r="M48" i="4"/>
  <c r="L48" i="4"/>
  <c r="K48" i="4"/>
  <c r="J48" i="4"/>
  <c r="I48" i="4"/>
  <c r="H48" i="4"/>
  <c r="G48" i="4"/>
  <c r="F48" i="4"/>
  <c r="E48" i="4"/>
  <c r="D48" i="4"/>
  <c r="C48" i="4"/>
  <c r="B48" i="4"/>
  <c r="V47" i="4"/>
  <c r="U47" i="4"/>
  <c r="T47" i="4"/>
  <c r="S47" i="4"/>
  <c r="R47" i="4"/>
  <c r="Q47" i="4"/>
  <c r="P47" i="4"/>
  <c r="O47" i="4"/>
  <c r="N47" i="4"/>
  <c r="M47" i="4"/>
  <c r="L47" i="4"/>
  <c r="K47" i="4"/>
  <c r="J47" i="4"/>
  <c r="I47" i="4"/>
  <c r="H47" i="4"/>
  <c r="G47" i="4"/>
  <c r="F47" i="4"/>
  <c r="E47" i="4"/>
  <c r="D47" i="4"/>
  <c r="C47" i="4"/>
  <c r="B47" i="4"/>
  <c r="V46" i="4"/>
  <c r="U46" i="4"/>
  <c r="T46" i="4"/>
  <c r="S46" i="4"/>
  <c r="R46" i="4"/>
  <c r="Q46" i="4"/>
  <c r="P46" i="4"/>
  <c r="O46" i="4"/>
  <c r="N46" i="4"/>
  <c r="M46" i="4"/>
  <c r="L46" i="4"/>
  <c r="K46" i="4"/>
  <c r="J46" i="4"/>
  <c r="I46" i="4"/>
  <c r="H46" i="4"/>
  <c r="G46" i="4"/>
  <c r="F46" i="4"/>
  <c r="E46" i="4"/>
  <c r="D46" i="4"/>
  <c r="C46" i="4"/>
  <c r="B46" i="4"/>
  <c r="V45" i="4"/>
  <c r="U45" i="4"/>
  <c r="T45" i="4"/>
  <c r="S45" i="4"/>
  <c r="R45" i="4"/>
  <c r="Q45" i="4"/>
  <c r="P45" i="4"/>
  <c r="O45" i="4"/>
  <c r="N45" i="4"/>
  <c r="M45" i="4"/>
  <c r="L45" i="4"/>
  <c r="K45" i="4"/>
  <c r="J45" i="4"/>
  <c r="I45" i="4"/>
  <c r="H45" i="4"/>
  <c r="G45" i="4"/>
  <c r="F45" i="4"/>
  <c r="E45" i="4"/>
  <c r="D45" i="4"/>
  <c r="C45" i="4"/>
  <c r="B45" i="4"/>
  <c r="V44" i="4"/>
  <c r="U44" i="4"/>
  <c r="T44" i="4"/>
  <c r="S44" i="4"/>
  <c r="R44" i="4"/>
  <c r="Q44" i="4"/>
  <c r="P44" i="4"/>
  <c r="O44" i="4"/>
  <c r="N44" i="4"/>
  <c r="M44" i="4"/>
  <c r="L44" i="4"/>
  <c r="K44" i="4"/>
  <c r="J44" i="4"/>
  <c r="I44" i="4"/>
  <c r="H44" i="4"/>
  <c r="G44" i="4"/>
  <c r="F44" i="4"/>
  <c r="E44" i="4"/>
  <c r="D44" i="4"/>
  <c r="C44" i="4"/>
  <c r="B44" i="4"/>
  <c r="V43" i="4"/>
  <c r="U43" i="4"/>
  <c r="T43" i="4"/>
  <c r="S43" i="4"/>
  <c r="R43" i="4"/>
  <c r="Q43" i="4"/>
  <c r="P43" i="4"/>
  <c r="O43" i="4"/>
  <c r="N43" i="4"/>
  <c r="M43" i="4"/>
  <c r="L43" i="4"/>
  <c r="K43" i="4"/>
  <c r="J43" i="4"/>
  <c r="I43" i="4"/>
  <c r="H43" i="4"/>
  <c r="G43" i="4"/>
  <c r="F43" i="4"/>
  <c r="E43" i="4"/>
  <c r="D43" i="4"/>
  <c r="C43" i="4"/>
  <c r="B43" i="4"/>
  <c r="V42" i="4"/>
  <c r="U42" i="4"/>
  <c r="T42" i="4"/>
  <c r="S42" i="4"/>
  <c r="R42" i="4"/>
  <c r="Q42" i="4"/>
  <c r="P42" i="4"/>
  <c r="O42" i="4"/>
  <c r="N42" i="4"/>
  <c r="M42" i="4"/>
  <c r="L42" i="4"/>
  <c r="K42" i="4"/>
  <c r="J42" i="4"/>
  <c r="I42" i="4"/>
  <c r="H42" i="4"/>
  <c r="G42" i="4"/>
  <c r="F42" i="4"/>
  <c r="E42" i="4"/>
  <c r="D42" i="4"/>
  <c r="C42" i="4"/>
  <c r="B42" i="4"/>
  <c r="V41" i="4"/>
  <c r="U41" i="4"/>
  <c r="T41" i="4"/>
  <c r="S41" i="4"/>
  <c r="R41" i="4"/>
  <c r="Q41" i="4"/>
  <c r="P41" i="4"/>
  <c r="O41" i="4"/>
  <c r="N41" i="4"/>
  <c r="M41" i="4"/>
  <c r="L41" i="4"/>
  <c r="K41" i="4"/>
  <c r="J41" i="4"/>
  <c r="I41" i="4"/>
  <c r="H41" i="4"/>
  <c r="G41" i="4"/>
  <c r="F41" i="4"/>
  <c r="E41" i="4"/>
  <c r="D41" i="4"/>
  <c r="C41" i="4"/>
  <c r="B41" i="4"/>
  <c r="V40" i="4"/>
  <c r="U40" i="4"/>
  <c r="T40" i="4"/>
  <c r="S40" i="4"/>
  <c r="R40" i="4"/>
  <c r="Q40" i="4"/>
  <c r="P40" i="4"/>
  <c r="O40" i="4"/>
  <c r="N40" i="4"/>
  <c r="M40" i="4"/>
  <c r="L40" i="4"/>
  <c r="K40" i="4"/>
  <c r="J40" i="4"/>
  <c r="I40" i="4"/>
  <c r="H40" i="4"/>
  <c r="G40" i="4"/>
  <c r="F40" i="4"/>
  <c r="E40" i="4"/>
  <c r="D40" i="4"/>
  <c r="C40" i="4"/>
  <c r="B40" i="4"/>
  <c r="V39" i="4"/>
  <c r="U39" i="4"/>
  <c r="T39" i="4"/>
  <c r="S39" i="4"/>
  <c r="R39" i="4"/>
  <c r="Q39" i="4"/>
  <c r="P39" i="4"/>
  <c r="O39" i="4"/>
  <c r="N39" i="4"/>
  <c r="M39" i="4"/>
  <c r="L39" i="4"/>
  <c r="K39" i="4"/>
  <c r="J39" i="4"/>
  <c r="I39" i="4"/>
  <c r="H39" i="4"/>
  <c r="G39" i="4"/>
  <c r="F39" i="4"/>
  <c r="E39" i="4"/>
  <c r="D39" i="4"/>
  <c r="C39" i="4"/>
  <c r="B39" i="4"/>
  <c r="V38" i="4"/>
  <c r="U38" i="4"/>
  <c r="T38" i="4"/>
  <c r="S38" i="4"/>
  <c r="R38" i="4"/>
  <c r="Q38" i="4"/>
  <c r="P38" i="4"/>
  <c r="O38" i="4"/>
  <c r="N38" i="4"/>
  <c r="M38" i="4"/>
  <c r="L38" i="4"/>
  <c r="K38" i="4"/>
  <c r="J38" i="4"/>
  <c r="I38" i="4"/>
  <c r="H38" i="4"/>
  <c r="G38" i="4"/>
  <c r="F38" i="4"/>
  <c r="E38" i="4"/>
  <c r="D38" i="4"/>
  <c r="C38" i="4"/>
  <c r="B38" i="4"/>
  <c r="V37" i="4"/>
  <c r="U37" i="4"/>
  <c r="T37" i="4"/>
  <c r="S37" i="4"/>
  <c r="R37" i="4"/>
  <c r="Q37" i="4"/>
  <c r="P37" i="4"/>
  <c r="O37" i="4"/>
  <c r="N37" i="4"/>
  <c r="M37" i="4"/>
  <c r="L37" i="4"/>
  <c r="K37" i="4"/>
  <c r="J37" i="4"/>
  <c r="I37" i="4"/>
  <c r="H37" i="4"/>
  <c r="G37" i="4"/>
  <c r="F37" i="4"/>
  <c r="E37" i="4"/>
  <c r="D37" i="4"/>
  <c r="C37" i="4"/>
  <c r="B37" i="4"/>
  <c r="V36" i="4"/>
  <c r="U36" i="4"/>
  <c r="T36" i="4"/>
  <c r="S36" i="4"/>
  <c r="R36" i="4"/>
  <c r="Q36" i="4"/>
  <c r="P36" i="4"/>
  <c r="O36" i="4"/>
  <c r="N36" i="4"/>
  <c r="M36" i="4"/>
  <c r="L36" i="4"/>
  <c r="K36" i="4"/>
  <c r="J36" i="4"/>
  <c r="I36" i="4"/>
  <c r="H36" i="4"/>
  <c r="G36" i="4"/>
  <c r="F36" i="4"/>
  <c r="E36" i="4"/>
  <c r="D36" i="4"/>
  <c r="C36" i="4"/>
  <c r="B36" i="4"/>
  <c r="V35" i="4"/>
  <c r="U35" i="4"/>
  <c r="T35" i="4"/>
  <c r="S35" i="4"/>
  <c r="R35" i="4"/>
  <c r="Q35" i="4"/>
  <c r="P35" i="4"/>
  <c r="O35" i="4"/>
  <c r="N35" i="4"/>
  <c r="M35" i="4"/>
  <c r="L35" i="4"/>
  <c r="K35" i="4"/>
  <c r="J35" i="4"/>
  <c r="I35" i="4"/>
  <c r="H35" i="4"/>
  <c r="G35" i="4"/>
  <c r="F35" i="4"/>
  <c r="E35" i="4"/>
  <c r="D35" i="4"/>
  <c r="C35" i="4"/>
  <c r="B35" i="4"/>
  <c r="V34" i="4"/>
  <c r="U34" i="4"/>
  <c r="T34" i="4"/>
  <c r="S34" i="4"/>
  <c r="R34" i="4"/>
  <c r="Q34" i="4"/>
  <c r="P34" i="4"/>
  <c r="O34" i="4"/>
  <c r="N34" i="4"/>
  <c r="M34" i="4"/>
  <c r="L34" i="4"/>
  <c r="K34" i="4"/>
  <c r="J34" i="4"/>
  <c r="I34" i="4"/>
  <c r="H34" i="4"/>
  <c r="G34" i="4"/>
  <c r="F34" i="4"/>
  <c r="E34" i="4"/>
  <c r="D34" i="4"/>
  <c r="C34" i="4"/>
  <c r="B34" i="4"/>
  <c r="V33" i="4"/>
  <c r="U33" i="4"/>
  <c r="T33" i="4"/>
  <c r="S33" i="4"/>
  <c r="R33" i="4"/>
  <c r="Q33" i="4"/>
  <c r="P33" i="4"/>
  <c r="O33" i="4"/>
  <c r="N33" i="4"/>
  <c r="M33" i="4"/>
  <c r="L33" i="4"/>
  <c r="K33" i="4"/>
  <c r="J33" i="4"/>
  <c r="I33" i="4"/>
  <c r="H33" i="4"/>
  <c r="G33" i="4"/>
  <c r="F33" i="4"/>
  <c r="E33" i="4"/>
  <c r="D33" i="4"/>
  <c r="C33" i="4"/>
  <c r="B33" i="4"/>
  <c r="V32" i="4"/>
  <c r="U32" i="4"/>
  <c r="T32" i="4"/>
  <c r="S32" i="4"/>
  <c r="R32" i="4"/>
  <c r="Q32" i="4"/>
  <c r="P32" i="4"/>
  <c r="O32" i="4"/>
  <c r="N32" i="4"/>
  <c r="M32" i="4"/>
  <c r="L32" i="4"/>
  <c r="K32" i="4"/>
  <c r="J32" i="4"/>
  <c r="I32" i="4"/>
  <c r="H32" i="4"/>
  <c r="G32" i="4"/>
  <c r="F32" i="4"/>
  <c r="E32" i="4"/>
  <c r="D32" i="4"/>
  <c r="C32" i="4"/>
  <c r="B32" i="4"/>
  <c r="V31" i="4"/>
  <c r="U31" i="4"/>
  <c r="T31" i="4"/>
  <c r="S31" i="4"/>
  <c r="R31" i="4"/>
  <c r="Q31" i="4"/>
  <c r="P31" i="4"/>
  <c r="O31" i="4"/>
  <c r="N31" i="4"/>
  <c r="M31" i="4"/>
  <c r="L31" i="4"/>
  <c r="K31" i="4"/>
  <c r="J31" i="4"/>
  <c r="I31" i="4"/>
  <c r="H31" i="4"/>
  <c r="G31" i="4"/>
  <c r="F31" i="4"/>
  <c r="E31" i="4"/>
  <c r="D31" i="4"/>
  <c r="C31" i="4"/>
  <c r="B31" i="4"/>
  <c r="V30" i="4"/>
  <c r="U30" i="4"/>
  <c r="T30" i="4"/>
  <c r="S30" i="4"/>
  <c r="R30" i="4"/>
  <c r="Q30" i="4"/>
  <c r="P30" i="4"/>
  <c r="O30" i="4"/>
  <c r="N30" i="4"/>
  <c r="M30" i="4"/>
  <c r="L30" i="4"/>
  <c r="K30" i="4"/>
  <c r="J30" i="4"/>
  <c r="I30" i="4"/>
  <c r="H30" i="4"/>
  <c r="G30" i="4"/>
  <c r="F30" i="4"/>
  <c r="E30" i="4"/>
  <c r="D30" i="4"/>
  <c r="C30" i="4"/>
  <c r="B30" i="4"/>
  <c r="V29" i="4"/>
  <c r="U29" i="4"/>
  <c r="T29" i="4"/>
  <c r="S29" i="4"/>
  <c r="R29" i="4"/>
  <c r="Q29" i="4"/>
  <c r="P29" i="4"/>
  <c r="O29" i="4"/>
  <c r="N29" i="4"/>
  <c r="M29" i="4"/>
  <c r="L29" i="4"/>
  <c r="K29" i="4"/>
  <c r="J29" i="4"/>
  <c r="I29" i="4"/>
  <c r="H29" i="4"/>
  <c r="G29" i="4"/>
  <c r="F29" i="4"/>
  <c r="E29" i="4"/>
  <c r="D29" i="4"/>
  <c r="C29" i="4"/>
  <c r="B29" i="4"/>
  <c r="V28" i="4"/>
  <c r="U28" i="4"/>
  <c r="T28" i="4"/>
  <c r="S28" i="4"/>
  <c r="R28" i="4"/>
  <c r="Q28" i="4"/>
  <c r="P28" i="4"/>
  <c r="O28" i="4"/>
  <c r="N28" i="4"/>
  <c r="M28" i="4"/>
  <c r="L28" i="4"/>
  <c r="K28" i="4"/>
  <c r="J28" i="4"/>
  <c r="I28" i="4"/>
  <c r="H28" i="4"/>
  <c r="G28" i="4"/>
  <c r="F28" i="4"/>
  <c r="E28" i="4"/>
  <c r="D28" i="4"/>
  <c r="C28" i="4"/>
  <c r="B28" i="4"/>
  <c r="V27" i="4"/>
  <c r="U27" i="4"/>
  <c r="T27" i="4"/>
  <c r="S27" i="4"/>
  <c r="R27" i="4"/>
  <c r="Q27" i="4"/>
  <c r="P27" i="4"/>
  <c r="O27" i="4"/>
  <c r="N27" i="4"/>
  <c r="M27" i="4"/>
  <c r="L27" i="4"/>
  <c r="K27" i="4"/>
  <c r="J27" i="4"/>
  <c r="I27" i="4"/>
  <c r="H27" i="4"/>
  <c r="G27" i="4"/>
  <c r="F27" i="4"/>
  <c r="E27" i="4"/>
  <c r="D27" i="4"/>
  <c r="C27" i="4"/>
  <c r="B27" i="4"/>
  <c r="V26" i="4"/>
  <c r="U26" i="4"/>
  <c r="T26" i="4"/>
  <c r="S26" i="4"/>
  <c r="R26" i="4"/>
  <c r="Q26" i="4"/>
  <c r="P26" i="4"/>
  <c r="O26" i="4"/>
  <c r="N26" i="4"/>
  <c r="M26" i="4"/>
  <c r="L26" i="4"/>
  <c r="K26" i="4"/>
  <c r="J26" i="4"/>
  <c r="I26" i="4"/>
  <c r="H26" i="4"/>
  <c r="G26" i="4"/>
  <c r="F26" i="4"/>
  <c r="E26" i="4"/>
  <c r="D26" i="4"/>
  <c r="C26" i="4"/>
  <c r="B26" i="4"/>
  <c r="V25" i="4"/>
  <c r="U25" i="4"/>
  <c r="T25" i="4"/>
  <c r="S25" i="4"/>
  <c r="R25" i="4"/>
  <c r="Q25" i="4"/>
  <c r="P25" i="4"/>
  <c r="O25" i="4"/>
  <c r="N25" i="4"/>
  <c r="M25" i="4"/>
  <c r="L25" i="4"/>
  <c r="K25" i="4"/>
  <c r="J25" i="4"/>
  <c r="I25" i="4"/>
  <c r="H25" i="4"/>
  <c r="G25" i="4"/>
  <c r="F25" i="4"/>
  <c r="E25" i="4"/>
  <c r="D25" i="4"/>
  <c r="C25" i="4"/>
  <c r="B25" i="4"/>
  <c r="V24" i="4"/>
  <c r="U24" i="4"/>
  <c r="T24" i="4"/>
  <c r="S24" i="4"/>
  <c r="R24" i="4"/>
  <c r="Q24" i="4"/>
  <c r="P24" i="4"/>
  <c r="O24" i="4"/>
  <c r="N24" i="4"/>
  <c r="M24" i="4"/>
  <c r="L24" i="4"/>
  <c r="K24" i="4"/>
  <c r="J24" i="4"/>
  <c r="I24" i="4"/>
  <c r="H24" i="4"/>
  <c r="G24" i="4"/>
  <c r="F24" i="4"/>
  <c r="E24" i="4"/>
  <c r="D24" i="4"/>
  <c r="C24" i="4"/>
  <c r="B24" i="4"/>
  <c r="V23" i="4"/>
  <c r="U23" i="4"/>
  <c r="T23" i="4"/>
  <c r="S23" i="4"/>
  <c r="R23" i="4"/>
  <c r="Q23" i="4"/>
  <c r="P23" i="4"/>
  <c r="O23" i="4"/>
  <c r="N23" i="4"/>
  <c r="M23" i="4"/>
  <c r="L23" i="4"/>
  <c r="K23" i="4"/>
  <c r="J23" i="4"/>
  <c r="I23" i="4"/>
  <c r="H23" i="4"/>
  <c r="G23" i="4"/>
  <c r="F23" i="4"/>
  <c r="E23" i="4"/>
  <c r="D23" i="4"/>
  <c r="C23" i="4"/>
  <c r="B23" i="4"/>
  <c r="V22" i="4"/>
  <c r="U22" i="4"/>
  <c r="T22" i="4"/>
  <c r="S22" i="4"/>
  <c r="R22" i="4"/>
  <c r="Q22" i="4"/>
  <c r="P22" i="4"/>
  <c r="O22" i="4"/>
  <c r="N22" i="4"/>
  <c r="M22" i="4"/>
  <c r="L22" i="4"/>
  <c r="K22" i="4"/>
  <c r="J22" i="4"/>
  <c r="I22" i="4"/>
  <c r="H22" i="4"/>
  <c r="G22" i="4"/>
  <c r="F22" i="4"/>
  <c r="E22" i="4"/>
  <c r="D22" i="4"/>
  <c r="C22" i="4"/>
  <c r="B22" i="4"/>
  <c r="V21" i="4"/>
  <c r="U21" i="4"/>
  <c r="T21" i="4"/>
  <c r="S21" i="4"/>
  <c r="R21" i="4"/>
  <c r="Q21" i="4"/>
  <c r="P21" i="4"/>
  <c r="O21" i="4"/>
  <c r="N21" i="4"/>
  <c r="M21" i="4"/>
  <c r="L21" i="4"/>
  <c r="K21" i="4"/>
  <c r="J21" i="4"/>
  <c r="I21" i="4"/>
  <c r="H21" i="4"/>
  <c r="G21" i="4"/>
  <c r="F21" i="4"/>
  <c r="E21" i="4"/>
  <c r="D21" i="4"/>
  <c r="C21" i="4"/>
  <c r="B21" i="4"/>
  <c r="V20" i="4"/>
  <c r="U20" i="4"/>
  <c r="T20" i="4"/>
  <c r="S20" i="4"/>
  <c r="R20" i="4"/>
  <c r="Q20" i="4"/>
  <c r="P20" i="4"/>
  <c r="O20" i="4"/>
  <c r="N20" i="4"/>
  <c r="M20" i="4"/>
  <c r="L20" i="4"/>
  <c r="K20" i="4"/>
  <c r="J20" i="4"/>
  <c r="I20" i="4"/>
  <c r="H20" i="4"/>
  <c r="G20" i="4"/>
  <c r="F20" i="4"/>
  <c r="E20" i="4"/>
  <c r="D20" i="4"/>
  <c r="C20" i="4"/>
  <c r="B20" i="4"/>
  <c r="V19" i="4"/>
  <c r="U19" i="4"/>
  <c r="T19" i="4"/>
  <c r="S19" i="4"/>
  <c r="R19" i="4"/>
  <c r="Q19" i="4"/>
  <c r="P19" i="4"/>
  <c r="O19" i="4"/>
  <c r="N19" i="4"/>
  <c r="M19" i="4"/>
  <c r="L19" i="4"/>
  <c r="K19" i="4"/>
  <c r="J19" i="4"/>
  <c r="I19" i="4"/>
  <c r="H19" i="4"/>
  <c r="G19" i="4"/>
  <c r="F19" i="4"/>
  <c r="E19" i="4"/>
  <c r="D19" i="4"/>
  <c r="C19" i="4"/>
  <c r="B19" i="4"/>
  <c r="B18" i="4"/>
</calcChain>
</file>

<file path=xl/sharedStrings.xml><?xml version="1.0" encoding="utf-8"?>
<sst xmlns="http://schemas.openxmlformats.org/spreadsheetml/2006/main" count="175" uniqueCount="82">
  <si>
    <t>Parameter</t>
  </si>
  <si>
    <t>Estimate</t>
  </si>
  <si>
    <t>Standard</t>
  </si>
  <si>
    <t>from Coded</t>
  </si>
  <si>
    <t>DF</t>
  </si>
  <si>
    <t>Error</t>
  </si>
  <si>
    <t>t Value</t>
  </si>
  <si>
    <t>Pr &gt; |t|</t>
  </si>
  <si>
    <t>Data</t>
  </si>
  <si>
    <t>Intercept</t>
  </si>
  <si>
    <t>0.49</t>
  </si>
  <si>
    <t>0.6271</t>
  </si>
  <si>
    <t>0.856046</t>
  </si>
  <si>
    <t>Dia</t>
  </si>
  <si>
    <t>0.014953</t>
  </si>
  <si>
    <t>-3.08</t>
  </si>
  <si>
    <t>0.0025</t>
  </si>
  <si>
    <t>Energia</t>
  </si>
  <si>
    <t>0.006039</t>
  </si>
  <si>
    <t>-0.47</t>
  </si>
  <si>
    <t>0.6388</t>
  </si>
  <si>
    <t>0.026153</t>
  </si>
  <si>
    <t>Dia*Dia</t>
  </si>
  <si>
    <t>0.000039415</t>
  </si>
  <si>
    <t>43.38</t>
  </si>
  <si>
    <t>&lt;.0001</t>
  </si>
  <si>
    <t>0.494160</t>
  </si>
  <si>
    <t>Energia*Dia</t>
  </si>
  <si>
    <t>0.000004724</t>
  </si>
  <si>
    <t>4.20</t>
  </si>
  <si>
    <t>0.033760</t>
  </si>
  <si>
    <t>Energia*Energia</t>
  </si>
  <si>
    <t>0.000000958</t>
  </si>
  <si>
    <t>0.45</t>
  </si>
  <si>
    <t>0.6502</t>
  </si>
  <si>
    <t>0.004357</t>
  </si>
  <si>
    <t>1-35 dias</t>
  </si>
  <si>
    <t>-0.35</t>
  </si>
  <si>
    <t>0.7305</t>
  </si>
  <si>
    <t>0.076467</t>
  </si>
  <si>
    <t>2.00</t>
  </si>
  <si>
    <t>0.0489</t>
  </si>
  <si>
    <t>0.019422</t>
  </si>
  <si>
    <t>0.23</t>
  </si>
  <si>
    <t>0.8179</t>
  </si>
  <si>
    <t>0.100789</t>
  </si>
  <si>
    <t>0.000296</t>
  </si>
  <si>
    <t>-3.97</t>
  </si>
  <si>
    <t>0.0001</t>
  </si>
  <si>
    <t>-0.129663</t>
  </si>
  <si>
    <t>0.000022710</t>
  </si>
  <si>
    <t>0.81</t>
  </si>
  <si>
    <t>0.4195</t>
  </si>
  <si>
    <t>0.019338</t>
  </si>
  <si>
    <t>0.000003078</t>
  </si>
  <si>
    <t>-0.22</t>
  </si>
  <si>
    <t>0.8244</t>
  </si>
  <si>
    <t>-0.006849</t>
  </si>
  <si>
    <t>35-56 dias</t>
  </si>
  <si>
    <t>peso vivo</t>
  </si>
  <si>
    <t>Peso vivo =</t>
  </si>
  <si>
    <t>Consumo =</t>
  </si>
  <si>
    <t>Peso Carcaça =</t>
  </si>
  <si>
    <t>Peito =</t>
  </si>
  <si>
    <t>Coxa+sobrecoxa =</t>
  </si>
  <si>
    <t>Asas =</t>
  </si>
  <si>
    <t>Gordura abdominal =</t>
  </si>
  <si>
    <t>Cobb Machos</t>
  </si>
  <si>
    <t>Consumo</t>
  </si>
  <si>
    <t>kg</t>
  </si>
  <si>
    <t>Gordura</t>
  </si>
  <si>
    <t>Carcaça</t>
  </si>
  <si>
    <t>Peito</t>
  </si>
  <si>
    <t>Coxa+sobrecoxa</t>
  </si>
  <si>
    <t>Asas</t>
  </si>
  <si>
    <t>gramas</t>
  </si>
  <si>
    <t>7 a 35</t>
  </si>
  <si>
    <t>35 a 56</t>
  </si>
  <si>
    <t>Dia:</t>
  </si>
  <si>
    <t>kcal/kg</t>
  </si>
  <si>
    <t>Conversão (kg/kg) =</t>
  </si>
  <si>
    <t>http://www.cobb-vantress.com/languages/guidefiles/793a16cc-5812-4030-9436-1e5da177064f_pt.pdf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</si>
</sst>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10">
    <font>
      <sz val="11"/>
      <color theme="1"/>
      <name val="Calibri"/>
      <family val="2"/>
      <scheme val="minor"/>
    </font>
    <font>
      <sz val="8"/>
      <color theme="1"/>
      <name val="SAS Monospace"/>
      <family val="3"/>
    </font>
    <font>
      <b/>
      <sz val="2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8"/>
      <color rgb="FF000000"/>
      <name val="SAS Monospace"/>
      <family val="3"/>
    </font>
    <font>
      <sz val="8"/>
      <color rgb="FF000000"/>
      <name val="SAS Monospace"/>
      <family val="3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medium">
        <color rgb="FFC1C1C1"/>
      </left>
      <right/>
      <top style="medium">
        <color rgb="FFC1C1C1"/>
      </top>
      <bottom/>
      <diagonal/>
    </border>
    <border>
      <left/>
      <right/>
      <top style="medium">
        <color rgb="FFC1C1C1"/>
      </top>
      <bottom/>
      <diagonal/>
    </border>
    <border>
      <left style="medium">
        <color rgb="FFC1C1C1"/>
      </left>
      <right/>
      <top/>
      <bottom/>
      <diagonal/>
    </border>
    <border>
      <left style="thick">
        <color theme="0" tint="-0.34998626667073579"/>
      </left>
      <right/>
      <top/>
      <bottom/>
      <diagonal/>
    </border>
    <border>
      <left style="thick">
        <color theme="0" tint="-4.9989318521683403E-2"/>
      </left>
      <right style="thick">
        <color theme="0" tint="-0.34998626667073579"/>
      </right>
      <top style="thick">
        <color theme="0" tint="-4.9989318521683403E-2"/>
      </top>
      <bottom style="thick">
        <color theme="0" tint="-0.34998626667073579"/>
      </bottom>
      <diagonal/>
    </border>
    <border>
      <left/>
      <right/>
      <top style="thick">
        <color theme="0" tint="-0.34998626667073579"/>
      </top>
      <bottom/>
      <diagonal/>
    </border>
    <border>
      <left/>
      <right/>
      <top style="thick">
        <color theme="0" tint="-0.34998626667073579"/>
      </top>
      <bottom style="thick">
        <color theme="0" tint="-4.9989318521683403E-2"/>
      </bottom>
      <diagonal/>
    </border>
    <border>
      <left style="thick">
        <color theme="0" tint="-4.9989318521683403E-2"/>
      </left>
      <right style="thick">
        <color theme="0" tint="-0.34998626667073579"/>
      </right>
      <top/>
      <bottom style="thick">
        <color theme="0" tint="-0.34998626667073579"/>
      </bottom>
      <diagonal/>
    </border>
    <border>
      <left style="thick">
        <color theme="0" tint="-0.34998626667073579"/>
      </left>
      <right style="thick">
        <color theme="0" tint="-4.9989318521683403E-2"/>
      </right>
      <top/>
      <bottom/>
      <diagonal/>
    </border>
    <border>
      <left/>
      <right/>
      <top/>
      <bottom style="thick">
        <color theme="0" tint="-0.34998626667073579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2" borderId="0" xfId="0" applyFont="1" applyFill="1"/>
    <xf numFmtId="0" fontId="0" fillId="2" borderId="0" xfId="0" applyFill="1"/>
    <xf numFmtId="0" fontId="3" fillId="2" borderId="0" xfId="0" applyFont="1" applyFill="1" applyAlignment="1">
      <alignment horizontal="center" vertical="center"/>
    </xf>
    <xf numFmtId="0" fontId="0" fillId="2" borderId="0" xfId="0" applyFill="1" applyAlignment="1">
      <alignment horizontal="right"/>
    </xf>
    <xf numFmtId="0" fontId="1" fillId="2" borderId="0" xfId="0" applyFont="1" applyFill="1" applyAlignment="1">
      <alignment horizontal="left"/>
    </xf>
    <xf numFmtId="0" fontId="1" fillId="2" borderId="0" xfId="0" applyFont="1" applyFill="1" applyAlignment="1">
      <alignment horizontal="right"/>
    </xf>
    <xf numFmtId="3" fontId="1" fillId="2" borderId="0" xfId="0" applyNumberFormat="1" applyFont="1" applyFill="1" applyAlignment="1">
      <alignment horizontal="left"/>
    </xf>
    <xf numFmtId="3" fontId="1" fillId="2" borderId="0" xfId="0" applyNumberFormat="1" applyFont="1" applyFill="1" applyAlignment="1">
      <alignment horizontal="right"/>
    </xf>
    <xf numFmtId="0" fontId="6" fillId="2" borderId="0" xfId="0" applyFont="1" applyFill="1" applyAlignment="1">
      <alignment horizontal="center"/>
    </xf>
    <xf numFmtId="0" fontId="7" fillId="2" borderId="0" xfId="0" applyFont="1" applyFill="1"/>
    <xf numFmtId="0" fontId="0" fillId="2" borderId="0" xfId="0" applyFill="1" applyAlignment="1">
      <alignment horizontal="right" vertical="center"/>
    </xf>
    <xf numFmtId="4" fontId="7" fillId="2" borderId="0" xfId="0" applyNumberFormat="1" applyFont="1" applyFill="1"/>
    <xf numFmtId="0" fontId="3" fillId="2" borderId="0" xfId="0" applyFont="1" applyFill="1" applyAlignment="1">
      <alignment horizontal="right" vertical="center"/>
    </xf>
    <xf numFmtId="0" fontId="4" fillId="2" borderId="3" xfId="0" applyFont="1" applyFill="1" applyBorder="1" applyAlignment="1">
      <alignment horizontal="left" vertical="top" wrapText="1"/>
    </xf>
    <xf numFmtId="0" fontId="5" fillId="2" borderId="0" xfId="0" applyFont="1" applyFill="1" applyAlignment="1">
      <alignment horizontal="left" vertical="top" wrapText="1"/>
    </xf>
    <xf numFmtId="0" fontId="5" fillId="2" borderId="0" xfId="0" applyNumberFormat="1" applyFont="1" applyFill="1" applyAlignment="1">
      <alignment horizontal="left" vertical="top" wrapText="1"/>
    </xf>
    <xf numFmtId="0" fontId="5" fillId="2" borderId="0" xfId="0" applyNumberFormat="1" applyFont="1" applyFill="1" applyAlignment="1">
      <alignment horizontal="left" vertical="top"/>
    </xf>
    <xf numFmtId="17" fontId="0" fillId="2" borderId="0" xfId="0" applyNumberFormat="1" applyFill="1"/>
    <xf numFmtId="0" fontId="3" fillId="2" borderId="0" xfId="0" applyFont="1" applyFill="1"/>
    <xf numFmtId="0" fontId="6" fillId="2" borderId="0" xfId="0" applyFont="1" applyFill="1"/>
    <xf numFmtId="0" fontId="8" fillId="2" borderId="0" xfId="0" applyFont="1" applyFill="1"/>
    <xf numFmtId="0" fontId="1" fillId="2" borderId="0" xfId="0" applyNumberFormat="1" applyFont="1" applyFill="1" applyAlignment="1">
      <alignment horizontal="left"/>
    </xf>
    <xf numFmtId="0" fontId="0" fillId="2" borderId="4" xfId="0" applyFill="1" applyBorder="1"/>
    <xf numFmtId="164" fontId="2" fillId="3" borderId="5" xfId="0" applyNumberFormat="1" applyFont="1" applyFill="1" applyBorder="1" applyAlignment="1">
      <alignment horizontal="center"/>
    </xf>
    <xf numFmtId="164" fontId="0" fillId="2" borderId="6" xfId="0" applyNumberFormat="1" applyFill="1" applyBorder="1"/>
    <xf numFmtId="164" fontId="2" fillId="3" borderId="8" xfId="0" applyNumberFormat="1" applyFont="1" applyFill="1" applyBorder="1" applyAlignment="1">
      <alignment horizontal="center"/>
    </xf>
    <xf numFmtId="164" fontId="0" fillId="2" borderId="7" xfId="0" applyNumberFormat="1" applyFill="1" applyBorder="1"/>
    <xf numFmtId="0" fontId="0" fillId="2" borderId="9" xfId="0" applyFill="1" applyBorder="1"/>
    <xf numFmtId="4" fontId="6" fillId="3" borderId="10" xfId="0" applyNumberFormat="1" applyFont="1" applyFill="1" applyBorder="1" applyAlignment="1">
      <alignment horizontal="center"/>
    </xf>
    <xf numFmtId="4" fontId="7" fillId="2" borderId="7" xfId="0" applyNumberFormat="1" applyFont="1" applyFill="1" applyBorder="1"/>
    <xf numFmtId="4" fontId="6" fillId="3" borderId="8" xfId="0" applyNumberFormat="1" applyFont="1" applyFill="1" applyBorder="1" applyAlignment="1">
      <alignment horizontal="center"/>
    </xf>
    <xf numFmtId="4" fontId="6" fillId="3" borderId="5" xfId="0" applyNumberFormat="1" applyFont="1" applyFill="1" applyBorder="1" applyAlignment="1">
      <alignment horizontal="center"/>
    </xf>
    <xf numFmtId="4" fontId="7" fillId="2" borderId="6" xfId="0" applyNumberFormat="1" applyFont="1" applyFill="1" applyBorder="1"/>
    <xf numFmtId="0" fontId="9" fillId="2" borderId="0" xfId="0" applyFont="1" applyFill="1" applyAlignment="1" applyProtection="1">
      <alignment horizontal="left"/>
      <protection locked="0"/>
    </xf>
    <xf numFmtId="0" fontId="0" fillId="2" borderId="0" xfId="0" applyFill="1" applyBorder="1"/>
    <xf numFmtId="0" fontId="1" fillId="2" borderId="0" xfId="0" applyFont="1" applyFill="1"/>
    <xf numFmtId="0" fontId="4" fillId="2" borderId="1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horizontal="left" vertical="top" wrapText="1"/>
    </xf>
    <xf numFmtId="0" fontId="3" fillId="2" borderId="0" xfId="0" applyFont="1" applyFill="1" applyAlignment="1">
      <alignment horizontal="right" vertical="center"/>
    </xf>
    <xf numFmtId="0" fontId="9" fillId="2" borderId="0" xfId="0" applyFont="1" applyFill="1" applyAlignment="1" applyProtection="1">
      <alignment horizontal="center"/>
      <protection locked="0"/>
    </xf>
    <xf numFmtId="0" fontId="3" fillId="2" borderId="0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/>
            </a:pPr>
            <a:r>
              <a:rPr lang="en-US" sz="2800"/>
              <a:t>Peso vivo Machos Cobb 1-56 dias de idade</a:t>
            </a:r>
          </a:p>
        </c:rich>
      </c:tx>
      <c:overlay val="0"/>
    </c:title>
    <c:autoTitleDeleted val="0"/>
    <c:view3D>
      <c:rotX val="10"/>
      <c:rotY val="0"/>
      <c:depthPercent val="420"/>
      <c:rAngAx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8.4163943791760829E-2"/>
          <c:y val="6.1021502321596172E-2"/>
          <c:w val="0.83996963769448996"/>
          <c:h val="0.85171386753151723"/>
        </c:manualLayout>
      </c:layout>
      <c:surface3DChart>
        <c:wireframe val="0"/>
        <c:ser>
          <c:idx val="0"/>
          <c:order val="0"/>
          <c:tx>
            <c:strRef>
              <c:f>'Cobb Machos'!$B$17</c:f>
              <c:strCache>
                <c:ptCount val="1"/>
                <c:pt idx="0">
                  <c:v>3050</c:v>
                </c:pt>
              </c:strCache>
            </c:strRef>
          </c:tx>
          <c:cat>
            <c:numRef>
              <c:f>'Cobb Machos'!$A$18:$A$73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'Cobb Machos'!$B$18:$B$73</c:f>
              <c:numCache>
                <c:formatCode>General</c:formatCode>
                <c:ptCount val="56"/>
                <c:pt idx="0">
                  <c:v>3.7243949999998804E-2</c:v>
                </c:pt>
                <c:pt idx="1">
                  <c:v>5.6884899999999128E-2</c:v>
                </c:pt>
                <c:pt idx="2">
                  <c:v>7.9945849999998764E-2</c:v>
                </c:pt>
                <c:pt idx="3">
                  <c:v>0.10642679999999816</c:v>
                </c:pt>
                <c:pt idx="4">
                  <c:v>0.13632774999999864</c:v>
                </c:pt>
                <c:pt idx="5">
                  <c:v>0.16964869999999843</c:v>
                </c:pt>
                <c:pt idx="6">
                  <c:v>0.20638964999999843</c:v>
                </c:pt>
                <c:pt idx="7">
                  <c:v>0.24655059999999906</c:v>
                </c:pt>
                <c:pt idx="8">
                  <c:v>0.29013154999999857</c:v>
                </c:pt>
                <c:pt idx="9">
                  <c:v>0.33713249999999917</c:v>
                </c:pt>
                <c:pt idx="10">
                  <c:v>0.38755344999999819</c:v>
                </c:pt>
                <c:pt idx="11">
                  <c:v>0.44139439999999919</c:v>
                </c:pt>
                <c:pt idx="12">
                  <c:v>0.49865534999999905</c:v>
                </c:pt>
                <c:pt idx="13">
                  <c:v>0.55933629999999868</c:v>
                </c:pt>
                <c:pt idx="14">
                  <c:v>0.6234372499999985</c:v>
                </c:pt>
                <c:pt idx="15">
                  <c:v>0.69095819999999852</c:v>
                </c:pt>
                <c:pt idx="16">
                  <c:v>0.76189914999999875</c:v>
                </c:pt>
                <c:pt idx="17">
                  <c:v>0.83626009999999873</c:v>
                </c:pt>
                <c:pt idx="18">
                  <c:v>0.91404104999999847</c:v>
                </c:pt>
                <c:pt idx="19">
                  <c:v>0.99524199999999841</c:v>
                </c:pt>
                <c:pt idx="20">
                  <c:v>1.0798629499999981</c:v>
                </c:pt>
                <c:pt idx="21">
                  <c:v>1.1679038999999989</c:v>
                </c:pt>
                <c:pt idx="22">
                  <c:v>1.2593648499999981</c:v>
                </c:pt>
                <c:pt idx="23">
                  <c:v>1.3542457999999988</c:v>
                </c:pt>
                <c:pt idx="24">
                  <c:v>1.452546749999998</c:v>
                </c:pt>
                <c:pt idx="25">
                  <c:v>1.5542676999999987</c:v>
                </c:pt>
                <c:pt idx="26">
                  <c:v>1.6594086499999987</c:v>
                </c:pt>
                <c:pt idx="27">
                  <c:v>1.7679695999999985</c:v>
                </c:pt>
                <c:pt idx="28">
                  <c:v>1.8799505499999989</c:v>
                </c:pt>
                <c:pt idx="29">
                  <c:v>1.9953514999999982</c:v>
                </c:pt>
                <c:pt idx="30">
                  <c:v>2.1141724499999981</c:v>
                </c:pt>
                <c:pt idx="31">
                  <c:v>2.2364133999999991</c:v>
                </c:pt>
                <c:pt idx="32">
                  <c:v>2.3620743499999985</c:v>
                </c:pt>
                <c:pt idx="33">
                  <c:v>2.4911552999999986</c:v>
                </c:pt>
                <c:pt idx="34">
                  <c:v>2.6236562499999985</c:v>
                </c:pt>
                <c:pt idx="35">
                  <c:v>2.6893311000000022</c:v>
                </c:pt>
                <c:pt idx="36">
                  <c:v>2.8123439500000007</c:v>
                </c:pt>
                <c:pt idx="37">
                  <c:v>2.9330047999999991</c:v>
                </c:pt>
                <c:pt idx="38">
                  <c:v>3.0513136500000027</c:v>
                </c:pt>
                <c:pt idx="39">
                  <c:v>3.1672705000000008</c:v>
                </c:pt>
                <c:pt idx="40">
                  <c:v>3.2808753500000023</c:v>
                </c:pt>
                <c:pt idx="41">
                  <c:v>3.3921282000000019</c:v>
                </c:pt>
                <c:pt idx="42">
                  <c:v>3.5010290500000014</c:v>
                </c:pt>
                <c:pt idx="43">
                  <c:v>3.6075779000000026</c:v>
                </c:pt>
                <c:pt idx="44">
                  <c:v>3.7117747500000036</c:v>
                </c:pt>
                <c:pt idx="45">
                  <c:v>3.8136196000000009</c:v>
                </c:pt>
                <c:pt idx="46">
                  <c:v>3.9131124500000016</c:v>
                </c:pt>
                <c:pt idx="47">
                  <c:v>4.0102533000000022</c:v>
                </c:pt>
                <c:pt idx="48">
                  <c:v>4.1050421500000009</c:v>
                </c:pt>
                <c:pt idx="49">
                  <c:v>4.1974790000000013</c:v>
                </c:pt>
                <c:pt idx="50">
                  <c:v>4.2875638500000015</c:v>
                </c:pt>
                <c:pt idx="51">
                  <c:v>4.3752966999999998</c:v>
                </c:pt>
                <c:pt idx="52">
                  <c:v>4.4606775500000015</c:v>
                </c:pt>
                <c:pt idx="53">
                  <c:v>4.5437064000000014</c:v>
                </c:pt>
                <c:pt idx="54">
                  <c:v>4.6243832500000028</c:v>
                </c:pt>
                <c:pt idx="55">
                  <c:v>4.7027081000000006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FF9-4920-BCDE-701DD04231C6}"/>
            </c:ext>
          </c:extLst>
        </c:ser>
        <c:ser>
          <c:idx val="1"/>
          <c:order val="1"/>
          <c:tx>
            <c:strRef>
              <c:f>'Cobb Machos'!$C$17</c:f>
              <c:strCache>
                <c:ptCount val="1"/>
                <c:pt idx="0">
                  <c:v>3060</c:v>
                </c:pt>
              </c:strCache>
            </c:strRef>
          </c:tx>
          <c:cat>
            <c:numRef>
              <c:f>'Cobb Machos'!$A$18:$A$73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'Cobb Machos'!$C$18:$C$73</c:f>
              <c:numCache>
                <c:formatCode>General</c:formatCode>
                <c:ptCount val="56"/>
                <c:pt idx="0">
                  <c:v>3.5672139999999963E-2</c:v>
                </c:pt>
                <c:pt idx="1">
                  <c:v>5.5511680000000396E-2</c:v>
                </c:pt>
                <c:pt idx="2">
                  <c:v>7.8771220000000142E-2</c:v>
                </c:pt>
                <c:pt idx="3">
                  <c:v>0.1054507599999992</c:v>
                </c:pt>
                <c:pt idx="4">
                  <c:v>0.13555029999999979</c:v>
                </c:pt>
                <c:pt idx="5">
                  <c:v>0.16906983999999925</c:v>
                </c:pt>
                <c:pt idx="6">
                  <c:v>0.20600937999999935</c:v>
                </c:pt>
                <c:pt idx="7">
                  <c:v>0.2463689200000001</c:v>
                </c:pt>
                <c:pt idx="8">
                  <c:v>0.29014845999999972</c:v>
                </c:pt>
                <c:pt idx="9">
                  <c:v>0.33734800000000043</c:v>
                </c:pt>
                <c:pt idx="10">
                  <c:v>0.38796753999999911</c:v>
                </c:pt>
                <c:pt idx="11">
                  <c:v>0.44200707999999977</c:v>
                </c:pt>
                <c:pt idx="12">
                  <c:v>0.49946662000000019</c:v>
                </c:pt>
                <c:pt idx="13">
                  <c:v>0.56034615999999993</c:v>
                </c:pt>
                <c:pt idx="14">
                  <c:v>0.62464569999999942</c:v>
                </c:pt>
                <c:pt idx="15">
                  <c:v>0.69236523999999955</c:v>
                </c:pt>
                <c:pt idx="16">
                  <c:v>0.76350477999999988</c:v>
                </c:pt>
                <c:pt idx="17">
                  <c:v>0.83806431999999997</c:v>
                </c:pt>
                <c:pt idx="18">
                  <c:v>0.91604385999999938</c:v>
                </c:pt>
                <c:pt idx="19">
                  <c:v>0.99744339999999942</c:v>
                </c:pt>
                <c:pt idx="20">
                  <c:v>1.0822629399999997</c:v>
                </c:pt>
                <c:pt idx="21">
                  <c:v>1.1705024799999997</c:v>
                </c:pt>
                <c:pt idx="22">
                  <c:v>1.262162019999999</c:v>
                </c:pt>
                <c:pt idx="23">
                  <c:v>1.3572415599999998</c:v>
                </c:pt>
                <c:pt idx="24">
                  <c:v>1.4557410999999991</c:v>
                </c:pt>
                <c:pt idx="25">
                  <c:v>1.5576606399999999</c:v>
                </c:pt>
                <c:pt idx="26">
                  <c:v>1.6630001799999992</c:v>
                </c:pt>
                <c:pt idx="27">
                  <c:v>1.7717597199999995</c:v>
                </c:pt>
                <c:pt idx="28">
                  <c:v>1.88393926</c:v>
                </c:pt>
                <c:pt idx="29">
                  <c:v>1.999538799999999</c:v>
                </c:pt>
                <c:pt idx="30">
                  <c:v>2.1185583399999994</c:v>
                </c:pt>
                <c:pt idx="31">
                  <c:v>2.2409978800000001</c:v>
                </c:pt>
                <c:pt idx="32">
                  <c:v>2.3668574199999997</c:v>
                </c:pt>
                <c:pt idx="33">
                  <c:v>2.4961369599999998</c:v>
                </c:pt>
                <c:pt idx="34">
                  <c:v>2.6288364999999994</c:v>
                </c:pt>
                <c:pt idx="35">
                  <c:v>2.6989577199999992</c:v>
                </c:pt>
                <c:pt idx="36">
                  <c:v>2.8221547400000002</c:v>
                </c:pt>
                <c:pt idx="37">
                  <c:v>2.9429997600000011</c:v>
                </c:pt>
                <c:pt idx="38">
                  <c:v>3.06149278</c:v>
                </c:pt>
                <c:pt idx="39">
                  <c:v>3.1776338000000006</c:v>
                </c:pt>
                <c:pt idx="40">
                  <c:v>3.2914228200000011</c:v>
                </c:pt>
                <c:pt idx="41">
                  <c:v>3.4028598399999996</c:v>
                </c:pt>
                <c:pt idx="42">
                  <c:v>3.5119448599999981</c:v>
                </c:pt>
                <c:pt idx="43">
                  <c:v>3.6186778799999999</c:v>
                </c:pt>
                <c:pt idx="44">
                  <c:v>3.7230588999999998</c:v>
                </c:pt>
                <c:pt idx="45">
                  <c:v>3.8250879200000014</c:v>
                </c:pt>
                <c:pt idx="46">
                  <c:v>3.9247649399999993</c:v>
                </c:pt>
                <c:pt idx="47">
                  <c:v>4.0220899600000006</c:v>
                </c:pt>
                <c:pt idx="48">
                  <c:v>4.11706298</c:v>
                </c:pt>
                <c:pt idx="49">
                  <c:v>4.2096839999999993</c:v>
                </c:pt>
                <c:pt idx="50">
                  <c:v>4.2999530200000002</c:v>
                </c:pt>
                <c:pt idx="51">
                  <c:v>4.387870040000001</c:v>
                </c:pt>
                <c:pt idx="52">
                  <c:v>4.4734350599999999</c:v>
                </c:pt>
                <c:pt idx="53">
                  <c:v>4.5566480800000004</c:v>
                </c:pt>
                <c:pt idx="54">
                  <c:v>4.6375091000000008</c:v>
                </c:pt>
                <c:pt idx="55">
                  <c:v>4.7160181199999993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FF9-4920-BCDE-701DD04231C6}"/>
            </c:ext>
          </c:extLst>
        </c:ser>
        <c:ser>
          <c:idx val="2"/>
          <c:order val="2"/>
          <c:tx>
            <c:strRef>
              <c:f>'Cobb Machos'!$D$17</c:f>
              <c:strCache>
                <c:ptCount val="1"/>
                <c:pt idx="0">
                  <c:v>3070</c:v>
                </c:pt>
              </c:strCache>
            </c:strRef>
          </c:tx>
          <c:cat>
            <c:numRef>
              <c:f>'Cobb Machos'!$A$18:$A$73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'Cobb Machos'!$D$18:$D$73</c:f>
              <c:numCache>
                <c:formatCode>General</c:formatCode>
                <c:ptCount val="56"/>
                <c:pt idx="0">
                  <c:v>3.4187529999998745E-2</c:v>
                </c:pt>
                <c:pt idx="1">
                  <c:v>5.4225659999998399E-2</c:v>
                </c:pt>
                <c:pt idx="2">
                  <c:v>7.7683789999998254E-2</c:v>
                </c:pt>
                <c:pt idx="3">
                  <c:v>0.10456191999999831</c:v>
                </c:pt>
                <c:pt idx="4">
                  <c:v>0.13486004999999857</c:v>
                </c:pt>
                <c:pt idx="5">
                  <c:v>0.16857817999999813</c:v>
                </c:pt>
                <c:pt idx="6">
                  <c:v>0.2057163099999979</c:v>
                </c:pt>
                <c:pt idx="7">
                  <c:v>0.24627443999999876</c:v>
                </c:pt>
                <c:pt idx="8">
                  <c:v>0.29025256999999849</c:v>
                </c:pt>
                <c:pt idx="9">
                  <c:v>0.33765069999999886</c:v>
                </c:pt>
                <c:pt idx="10">
                  <c:v>0.38846882999999766</c:v>
                </c:pt>
                <c:pt idx="11">
                  <c:v>0.44270695999999887</c:v>
                </c:pt>
                <c:pt idx="12">
                  <c:v>0.50036508999999896</c:v>
                </c:pt>
                <c:pt idx="13">
                  <c:v>0.56144321999999836</c:v>
                </c:pt>
                <c:pt idx="14">
                  <c:v>0.62594134999999795</c:v>
                </c:pt>
                <c:pt idx="15">
                  <c:v>0.6938594799999982</c:v>
                </c:pt>
                <c:pt idx="16">
                  <c:v>0.7651976099999982</c:v>
                </c:pt>
                <c:pt idx="17">
                  <c:v>0.83995573999999884</c:v>
                </c:pt>
                <c:pt idx="18">
                  <c:v>0.91813386999999835</c:v>
                </c:pt>
                <c:pt idx="19">
                  <c:v>0.99973199999999807</c:v>
                </c:pt>
                <c:pt idx="20">
                  <c:v>1.084750129999998</c:v>
                </c:pt>
                <c:pt idx="21">
                  <c:v>1.1731882599999981</c:v>
                </c:pt>
                <c:pt idx="22">
                  <c:v>1.265046389999998</c:v>
                </c:pt>
                <c:pt idx="23">
                  <c:v>1.3603245199999985</c:v>
                </c:pt>
                <c:pt idx="24">
                  <c:v>1.4590226499999979</c:v>
                </c:pt>
                <c:pt idx="25">
                  <c:v>1.5611407799999988</c:v>
                </c:pt>
                <c:pt idx="26">
                  <c:v>1.6666789099999981</c:v>
                </c:pt>
                <c:pt idx="27">
                  <c:v>1.7756370399999977</c:v>
                </c:pt>
                <c:pt idx="28">
                  <c:v>1.8880151699999983</c:v>
                </c:pt>
                <c:pt idx="29">
                  <c:v>2.0038132999999978</c:v>
                </c:pt>
                <c:pt idx="30">
                  <c:v>2.1230314299999984</c:v>
                </c:pt>
                <c:pt idx="31">
                  <c:v>2.2456695599999987</c:v>
                </c:pt>
                <c:pt idx="32">
                  <c:v>2.3717276899999984</c:v>
                </c:pt>
                <c:pt idx="33">
                  <c:v>2.5012058199999982</c:v>
                </c:pt>
                <c:pt idx="34">
                  <c:v>2.6341039499999979</c:v>
                </c:pt>
                <c:pt idx="35">
                  <c:v>2.7084473400000002</c:v>
                </c:pt>
                <c:pt idx="36">
                  <c:v>2.8318285300000001</c:v>
                </c:pt>
                <c:pt idx="37">
                  <c:v>2.9528577199999999</c:v>
                </c:pt>
                <c:pt idx="38">
                  <c:v>3.0715349099999996</c:v>
                </c:pt>
                <c:pt idx="39">
                  <c:v>3.1878601000000009</c:v>
                </c:pt>
                <c:pt idx="40">
                  <c:v>3.3018332900000003</c:v>
                </c:pt>
                <c:pt idx="41">
                  <c:v>3.4134544799999995</c:v>
                </c:pt>
                <c:pt idx="42">
                  <c:v>3.5227236700000004</c:v>
                </c:pt>
                <c:pt idx="43">
                  <c:v>3.6296408600000012</c:v>
                </c:pt>
                <c:pt idx="44">
                  <c:v>3.7342060500000001</c:v>
                </c:pt>
                <c:pt idx="45">
                  <c:v>3.8364192400000006</c:v>
                </c:pt>
                <c:pt idx="46">
                  <c:v>3.9362804299999992</c:v>
                </c:pt>
                <c:pt idx="47">
                  <c:v>4.0337896200000012</c:v>
                </c:pt>
                <c:pt idx="48">
                  <c:v>4.1289468100000013</c:v>
                </c:pt>
                <c:pt idx="49">
                  <c:v>4.2217520000000013</c:v>
                </c:pt>
                <c:pt idx="50">
                  <c:v>4.3122051900000011</c:v>
                </c:pt>
                <c:pt idx="51">
                  <c:v>4.4003063800000008</c:v>
                </c:pt>
                <c:pt idx="52">
                  <c:v>4.4860555700000004</c:v>
                </c:pt>
                <c:pt idx="53">
                  <c:v>4.5694527599999999</c:v>
                </c:pt>
                <c:pt idx="54">
                  <c:v>4.650497950000001</c:v>
                </c:pt>
                <c:pt idx="55">
                  <c:v>4.7291911399999984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FF9-4920-BCDE-701DD04231C6}"/>
            </c:ext>
          </c:extLst>
        </c:ser>
        <c:ser>
          <c:idx val="3"/>
          <c:order val="3"/>
          <c:tx>
            <c:strRef>
              <c:f>'Cobb Machos'!$E$17</c:f>
              <c:strCache>
                <c:ptCount val="1"/>
                <c:pt idx="0">
                  <c:v>3080</c:v>
                </c:pt>
              </c:strCache>
            </c:strRef>
          </c:tx>
          <c:cat>
            <c:numRef>
              <c:f>'Cobb Machos'!$A$18:$A$73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'Cobb Machos'!$E$18:$E$73</c:f>
              <c:numCache>
                <c:formatCode>General</c:formatCode>
                <c:ptCount val="56"/>
                <c:pt idx="0">
                  <c:v>3.279011999999959E-2</c:v>
                </c:pt>
                <c:pt idx="1">
                  <c:v>5.3026839999999353E-2</c:v>
                </c:pt>
                <c:pt idx="2">
                  <c:v>7.6683559999999318E-2</c:v>
                </c:pt>
                <c:pt idx="3">
                  <c:v>0.10376027999999859</c:v>
                </c:pt>
                <c:pt idx="4">
                  <c:v>0.13425699999999896</c:v>
                </c:pt>
                <c:pt idx="5">
                  <c:v>0.16817371999999864</c:v>
                </c:pt>
                <c:pt idx="6">
                  <c:v>0.20551043999999852</c:v>
                </c:pt>
                <c:pt idx="7">
                  <c:v>0.24626715999999949</c:v>
                </c:pt>
                <c:pt idx="8">
                  <c:v>0.29044387999999888</c:v>
                </c:pt>
                <c:pt idx="9">
                  <c:v>0.33804059999999936</c:v>
                </c:pt>
                <c:pt idx="10">
                  <c:v>0.38905731999999826</c:v>
                </c:pt>
                <c:pt idx="11">
                  <c:v>0.44349403999999959</c:v>
                </c:pt>
                <c:pt idx="12">
                  <c:v>0.50135075999999978</c:v>
                </c:pt>
                <c:pt idx="13">
                  <c:v>0.56262747999999929</c:v>
                </c:pt>
                <c:pt idx="14">
                  <c:v>0.627324199999999</c:v>
                </c:pt>
                <c:pt idx="15">
                  <c:v>0.69544091999999891</c:v>
                </c:pt>
                <c:pt idx="16">
                  <c:v>0.76697763999999902</c:v>
                </c:pt>
                <c:pt idx="17">
                  <c:v>0.84193435999999933</c:v>
                </c:pt>
                <c:pt idx="18">
                  <c:v>0.92031107999999895</c:v>
                </c:pt>
                <c:pt idx="19">
                  <c:v>1.0021077999999988</c:v>
                </c:pt>
                <c:pt idx="20">
                  <c:v>1.0873245199999988</c:v>
                </c:pt>
                <c:pt idx="21">
                  <c:v>1.175961239999999</c:v>
                </c:pt>
                <c:pt idx="22">
                  <c:v>1.2680179599999986</c:v>
                </c:pt>
                <c:pt idx="23">
                  <c:v>1.3634946799999996</c:v>
                </c:pt>
                <c:pt idx="24">
                  <c:v>1.4623913999999987</c:v>
                </c:pt>
                <c:pt idx="25">
                  <c:v>1.5647081199999997</c:v>
                </c:pt>
                <c:pt idx="26">
                  <c:v>1.6704448399999992</c:v>
                </c:pt>
                <c:pt idx="27">
                  <c:v>1.7796015599999988</c:v>
                </c:pt>
                <c:pt idx="28">
                  <c:v>1.8921782799999995</c:v>
                </c:pt>
                <c:pt idx="29">
                  <c:v>2.0081749999999987</c:v>
                </c:pt>
                <c:pt idx="30">
                  <c:v>2.127591719999999</c:v>
                </c:pt>
                <c:pt idx="31">
                  <c:v>2.2504284399999994</c:v>
                </c:pt>
                <c:pt idx="32">
                  <c:v>2.3766851599999992</c:v>
                </c:pt>
                <c:pt idx="33">
                  <c:v>2.5063618799999992</c:v>
                </c:pt>
                <c:pt idx="34">
                  <c:v>2.6394585999999989</c:v>
                </c:pt>
                <c:pt idx="35">
                  <c:v>2.7177999599999989</c:v>
                </c:pt>
                <c:pt idx="36">
                  <c:v>2.8413653199999995</c:v>
                </c:pt>
                <c:pt idx="37">
                  <c:v>2.96257868</c:v>
                </c:pt>
                <c:pt idx="38">
                  <c:v>3.0814400400000004</c:v>
                </c:pt>
                <c:pt idx="39">
                  <c:v>3.1979494000000006</c:v>
                </c:pt>
                <c:pt idx="40">
                  <c:v>3.3121067600000007</c:v>
                </c:pt>
                <c:pt idx="41">
                  <c:v>3.4239121199999989</c:v>
                </c:pt>
                <c:pt idx="42">
                  <c:v>3.5333654799999987</c:v>
                </c:pt>
                <c:pt idx="43">
                  <c:v>3.6404668400000002</c:v>
                </c:pt>
                <c:pt idx="44">
                  <c:v>3.7452161999999998</c:v>
                </c:pt>
                <c:pt idx="45">
                  <c:v>3.847613560000001</c:v>
                </c:pt>
                <c:pt idx="46">
                  <c:v>3.9476589200000003</c:v>
                </c:pt>
                <c:pt idx="47">
                  <c:v>4.0453522800000012</c:v>
                </c:pt>
                <c:pt idx="48">
                  <c:v>4.1406936400000003</c:v>
                </c:pt>
                <c:pt idx="49">
                  <c:v>4.233683000000001</c:v>
                </c:pt>
                <c:pt idx="50">
                  <c:v>4.3243203599999998</c:v>
                </c:pt>
                <c:pt idx="51">
                  <c:v>4.4126057200000002</c:v>
                </c:pt>
                <c:pt idx="52">
                  <c:v>4.4985390800000005</c:v>
                </c:pt>
                <c:pt idx="53">
                  <c:v>4.5821204400000006</c:v>
                </c:pt>
                <c:pt idx="54">
                  <c:v>4.6633498000000007</c:v>
                </c:pt>
                <c:pt idx="55">
                  <c:v>4.7422271599999988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FF9-4920-BCDE-701DD04231C6}"/>
            </c:ext>
          </c:extLst>
        </c:ser>
        <c:ser>
          <c:idx val="4"/>
          <c:order val="4"/>
          <c:tx>
            <c:strRef>
              <c:f>'Cobb Machos'!$F$17</c:f>
              <c:strCache>
                <c:ptCount val="1"/>
                <c:pt idx="0">
                  <c:v>3090</c:v>
                </c:pt>
              </c:strCache>
            </c:strRef>
          </c:tx>
          <c:cat>
            <c:numRef>
              <c:f>'Cobb Machos'!$A$18:$A$73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'Cobb Machos'!$F$18:$F$73</c:f>
              <c:numCache>
                <c:formatCode>General</c:formatCode>
                <c:ptCount val="56"/>
                <c:pt idx="0">
                  <c:v>3.1479909999998945E-2</c:v>
                </c:pt>
                <c:pt idx="1">
                  <c:v>5.1915219999998818E-2</c:v>
                </c:pt>
                <c:pt idx="2">
                  <c:v>7.5770529999998892E-2</c:v>
                </c:pt>
                <c:pt idx="3">
                  <c:v>0.10304583999999828</c:v>
                </c:pt>
                <c:pt idx="4">
                  <c:v>0.13374114999999787</c:v>
                </c:pt>
                <c:pt idx="5">
                  <c:v>0.1678564599999981</c:v>
                </c:pt>
                <c:pt idx="6">
                  <c:v>0.20539176999999809</c:v>
                </c:pt>
                <c:pt idx="7">
                  <c:v>0.24634707999999872</c:v>
                </c:pt>
                <c:pt idx="8">
                  <c:v>0.29072238999999822</c:v>
                </c:pt>
                <c:pt idx="9">
                  <c:v>0.33851769999999881</c:v>
                </c:pt>
                <c:pt idx="10">
                  <c:v>0.38973300999999783</c:v>
                </c:pt>
                <c:pt idx="11">
                  <c:v>0.44436831999999882</c:v>
                </c:pt>
                <c:pt idx="12">
                  <c:v>0.50242362999999912</c:v>
                </c:pt>
                <c:pt idx="13">
                  <c:v>0.56389893999999829</c:v>
                </c:pt>
                <c:pt idx="14">
                  <c:v>0.62879424999999811</c:v>
                </c:pt>
                <c:pt idx="15">
                  <c:v>0.69710955999999813</c:v>
                </c:pt>
                <c:pt idx="16">
                  <c:v>0.7688448699999979</c:v>
                </c:pt>
                <c:pt idx="17">
                  <c:v>0.84400017999999832</c:v>
                </c:pt>
                <c:pt idx="18">
                  <c:v>0.92257548999999806</c:v>
                </c:pt>
                <c:pt idx="19">
                  <c:v>1.004570799999998</c:v>
                </c:pt>
                <c:pt idx="20">
                  <c:v>1.0899861099999981</c:v>
                </c:pt>
                <c:pt idx="21">
                  <c:v>1.1788214199999985</c:v>
                </c:pt>
                <c:pt idx="22">
                  <c:v>1.2710767299999981</c:v>
                </c:pt>
                <c:pt idx="23">
                  <c:v>1.3667520399999988</c:v>
                </c:pt>
                <c:pt idx="24">
                  <c:v>1.4658473499999976</c:v>
                </c:pt>
                <c:pt idx="25">
                  <c:v>1.5683626599999987</c:v>
                </c:pt>
                <c:pt idx="26">
                  <c:v>1.6742979699999982</c:v>
                </c:pt>
                <c:pt idx="27">
                  <c:v>1.7836532799999976</c:v>
                </c:pt>
                <c:pt idx="28">
                  <c:v>1.8964285899999984</c:v>
                </c:pt>
                <c:pt idx="29">
                  <c:v>2.0126238999999977</c:v>
                </c:pt>
                <c:pt idx="30">
                  <c:v>2.1322392099999981</c:v>
                </c:pt>
                <c:pt idx="31">
                  <c:v>2.2552745199999986</c:v>
                </c:pt>
                <c:pt idx="32">
                  <c:v>2.3817298299999985</c:v>
                </c:pt>
                <c:pt idx="33">
                  <c:v>2.5116051399999981</c:v>
                </c:pt>
                <c:pt idx="34">
                  <c:v>2.644900449999998</c:v>
                </c:pt>
                <c:pt idx="35">
                  <c:v>2.7270155799999998</c:v>
                </c:pt>
                <c:pt idx="36">
                  <c:v>2.8507651100000011</c:v>
                </c:pt>
                <c:pt idx="37">
                  <c:v>2.9721626400000005</c:v>
                </c:pt>
                <c:pt idx="38">
                  <c:v>3.0912081699999998</c:v>
                </c:pt>
                <c:pt idx="39">
                  <c:v>3.2079017000000007</c:v>
                </c:pt>
                <c:pt idx="40">
                  <c:v>3.3222432300000015</c:v>
                </c:pt>
                <c:pt idx="41">
                  <c:v>3.4342327600000004</c:v>
                </c:pt>
                <c:pt idx="42">
                  <c:v>3.543870290000001</c:v>
                </c:pt>
                <c:pt idx="43">
                  <c:v>3.6511558200000014</c:v>
                </c:pt>
                <c:pt idx="44">
                  <c:v>3.7560893499999999</c:v>
                </c:pt>
                <c:pt idx="45">
                  <c:v>3.8586708800000018</c:v>
                </c:pt>
                <c:pt idx="46">
                  <c:v>3.95890041</c:v>
                </c:pt>
                <c:pt idx="47">
                  <c:v>4.0567779400000017</c:v>
                </c:pt>
                <c:pt idx="48">
                  <c:v>4.1523034700000014</c:v>
                </c:pt>
                <c:pt idx="49">
                  <c:v>4.2454770000000011</c:v>
                </c:pt>
                <c:pt idx="50">
                  <c:v>4.3362985300000005</c:v>
                </c:pt>
                <c:pt idx="51">
                  <c:v>4.4247680600000017</c:v>
                </c:pt>
                <c:pt idx="52">
                  <c:v>4.5108855900000009</c:v>
                </c:pt>
                <c:pt idx="53">
                  <c:v>4.59465112</c:v>
                </c:pt>
                <c:pt idx="54">
                  <c:v>4.6760646500000007</c:v>
                </c:pt>
                <c:pt idx="55">
                  <c:v>4.7551261799999995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FF9-4920-BCDE-701DD04231C6}"/>
            </c:ext>
          </c:extLst>
        </c:ser>
        <c:ser>
          <c:idx val="5"/>
          <c:order val="5"/>
          <c:tx>
            <c:strRef>
              <c:f>'Cobb Machos'!$G$17</c:f>
              <c:strCache>
                <c:ptCount val="1"/>
                <c:pt idx="0">
                  <c:v>3100</c:v>
                </c:pt>
              </c:strCache>
            </c:strRef>
          </c:tx>
          <c:cat>
            <c:numRef>
              <c:f>'Cobb Machos'!$A$18:$A$73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'Cobb Machos'!$G$18:$G$73</c:f>
              <c:numCache>
                <c:formatCode>General</c:formatCode>
                <c:ptCount val="56"/>
                <c:pt idx="0">
                  <c:v>3.0256900000000364E-2</c:v>
                </c:pt>
                <c:pt idx="1">
                  <c:v>5.0890800000000347E-2</c:v>
                </c:pt>
                <c:pt idx="2">
                  <c:v>7.4944699999999642E-2</c:v>
                </c:pt>
                <c:pt idx="3">
                  <c:v>0.10241859999999914</c:v>
                </c:pt>
                <c:pt idx="4">
                  <c:v>0.13331249999999972</c:v>
                </c:pt>
                <c:pt idx="5">
                  <c:v>0.16762639999999962</c:v>
                </c:pt>
                <c:pt idx="6">
                  <c:v>0.20536029999999927</c:v>
                </c:pt>
                <c:pt idx="7">
                  <c:v>0.24651420000000002</c:v>
                </c:pt>
                <c:pt idx="8">
                  <c:v>0.29108809999999963</c:v>
                </c:pt>
                <c:pt idx="9">
                  <c:v>0.33908200000000033</c:v>
                </c:pt>
                <c:pt idx="10">
                  <c:v>0.39049589999999901</c:v>
                </c:pt>
                <c:pt idx="11">
                  <c:v>0.44532980000000011</c:v>
                </c:pt>
                <c:pt idx="12">
                  <c:v>0.50358370000000008</c:v>
                </c:pt>
                <c:pt idx="13">
                  <c:v>0.5652575999999998</c:v>
                </c:pt>
                <c:pt idx="14">
                  <c:v>0.63035149999999973</c:v>
                </c:pt>
                <c:pt idx="15">
                  <c:v>0.69886539999999941</c:v>
                </c:pt>
                <c:pt idx="16">
                  <c:v>0.7707992999999993</c:v>
                </c:pt>
                <c:pt idx="17">
                  <c:v>0.84615319999999983</c:v>
                </c:pt>
                <c:pt idx="18">
                  <c:v>0.92492709999999967</c:v>
                </c:pt>
                <c:pt idx="19">
                  <c:v>1.0071209999999993</c:v>
                </c:pt>
                <c:pt idx="20">
                  <c:v>1.0927348999999995</c:v>
                </c:pt>
                <c:pt idx="21">
                  <c:v>1.1817687999999995</c:v>
                </c:pt>
                <c:pt idx="22">
                  <c:v>1.2742226999999993</c:v>
                </c:pt>
                <c:pt idx="23">
                  <c:v>1.3700966000000001</c:v>
                </c:pt>
                <c:pt idx="24">
                  <c:v>1.4693904999999989</c:v>
                </c:pt>
                <c:pt idx="25">
                  <c:v>1.5721043999999997</c:v>
                </c:pt>
                <c:pt idx="26">
                  <c:v>1.6782382999999994</c:v>
                </c:pt>
                <c:pt idx="27">
                  <c:v>1.7877921999999993</c:v>
                </c:pt>
                <c:pt idx="28">
                  <c:v>1.9007660999999998</c:v>
                </c:pt>
                <c:pt idx="29">
                  <c:v>2.0171599999999992</c:v>
                </c:pt>
                <c:pt idx="30">
                  <c:v>2.1369738999999992</c:v>
                </c:pt>
                <c:pt idx="31">
                  <c:v>2.2602077999999999</c:v>
                </c:pt>
                <c:pt idx="32">
                  <c:v>2.3868616999999994</c:v>
                </c:pt>
                <c:pt idx="33">
                  <c:v>2.5169355999999996</c:v>
                </c:pt>
                <c:pt idx="34">
                  <c:v>2.6504294999999995</c:v>
                </c:pt>
                <c:pt idx="35">
                  <c:v>2.736094200000001</c:v>
                </c:pt>
                <c:pt idx="36">
                  <c:v>2.8600279000000013</c:v>
                </c:pt>
                <c:pt idx="37">
                  <c:v>2.9816096000000014</c:v>
                </c:pt>
                <c:pt idx="38">
                  <c:v>3.1008393000000014</c:v>
                </c:pt>
                <c:pt idx="39">
                  <c:v>3.2177170000000013</c:v>
                </c:pt>
                <c:pt idx="40">
                  <c:v>3.3322427000000028</c:v>
                </c:pt>
                <c:pt idx="41">
                  <c:v>3.4444164000000006</c:v>
                </c:pt>
                <c:pt idx="42">
                  <c:v>3.5542381000000001</c:v>
                </c:pt>
                <c:pt idx="43">
                  <c:v>3.6617078000000012</c:v>
                </c:pt>
                <c:pt idx="44">
                  <c:v>3.7668255000000004</c:v>
                </c:pt>
                <c:pt idx="45">
                  <c:v>3.869591200000003</c:v>
                </c:pt>
                <c:pt idx="46">
                  <c:v>3.9700049000000019</c:v>
                </c:pt>
                <c:pt idx="47">
                  <c:v>4.0680666000000025</c:v>
                </c:pt>
                <c:pt idx="48">
                  <c:v>4.163776300000003</c:v>
                </c:pt>
                <c:pt idx="49">
                  <c:v>4.2571340000000015</c:v>
                </c:pt>
                <c:pt idx="50">
                  <c:v>4.3481397000000017</c:v>
                </c:pt>
                <c:pt idx="51">
                  <c:v>4.4367934000000018</c:v>
                </c:pt>
                <c:pt idx="52">
                  <c:v>4.5230951000000017</c:v>
                </c:pt>
                <c:pt idx="53">
                  <c:v>4.6070448000000015</c:v>
                </c:pt>
                <c:pt idx="54">
                  <c:v>4.6886425000000012</c:v>
                </c:pt>
                <c:pt idx="55">
                  <c:v>4.7678881999999989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FF9-4920-BCDE-701DD04231C6}"/>
            </c:ext>
          </c:extLst>
        </c:ser>
        <c:ser>
          <c:idx val="6"/>
          <c:order val="6"/>
          <c:tx>
            <c:strRef>
              <c:f>'Cobb Machos'!$H$17</c:f>
              <c:strCache>
                <c:ptCount val="1"/>
                <c:pt idx="0">
                  <c:v>3110</c:v>
                </c:pt>
              </c:strCache>
            </c:strRef>
          </c:tx>
          <c:cat>
            <c:numRef>
              <c:f>'Cobb Machos'!$A$18:$A$73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'Cobb Machos'!$H$18:$H$73</c:f>
              <c:numCache>
                <c:formatCode>General</c:formatCode>
                <c:ptCount val="56"/>
                <c:pt idx="0">
                  <c:v>2.9121089999999406E-2</c:v>
                </c:pt>
                <c:pt idx="1">
                  <c:v>4.995357999999861E-2</c:v>
                </c:pt>
                <c:pt idx="2">
                  <c:v>7.4206069999998903E-2</c:v>
                </c:pt>
                <c:pt idx="3">
                  <c:v>0.10187855999999851</c:v>
                </c:pt>
                <c:pt idx="4">
                  <c:v>0.13297104999999831</c:v>
                </c:pt>
                <c:pt idx="5">
                  <c:v>0.16748353999999832</c:v>
                </c:pt>
                <c:pt idx="6">
                  <c:v>0.20541602999999853</c:v>
                </c:pt>
                <c:pt idx="7">
                  <c:v>0.24676851999999894</c:v>
                </c:pt>
                <c:pt idx="8">
                  <c:v>0.29154100999999866</c:v>
                </c:pt>
                <c:pt idx="9">
                  <c:v>0.33973349999999902</c:v>
                </c:pt>
                <c:pt idx="10">
                  <c:v>0.39134598999999781</c:v>
                </c:pt>
                <c:pt idx="11">
                  <c:v>0.44637847999999902</c:v>
                </c:pt>
                <c:pt idx="12">
                  <c:v>0.5048309699999991</c:v>
                </c:pt>
                <c:pt idx="13">
                  <c:v>0.56670345999999849</c:v>
                </c:pt>
                <c:pt idx="14">
                  <c:v>0.63199594999999853</c:v>
                </c:pt>
                <c:pt idx="15">
                  <c:v>0.70070843999999832</c:v>
                </c:pt>
                <c:pt idx="16">
                  <c:v>0.77284092999999832</c:v>
                </c:pt>
                <c:pt idx="17">
                  <c:v>0.84839341999999895</c:v>
                </c:pt>
                <c:pt idx="18">
                  <c:v>0.92736590999999846</c:v>
                </c:pt>
                <c:pt idx="19">
                  <c:v>1.0097583999999982</c:v>
                </c:pt>
                <c:pt idx="20">
                  <c:v>1.0955708899999985</c:v>
                </c:pt>
                <c:pt idx="21">
                  <c:v>1.1848033799999986</c:v>
                </c:pt>
                <c:pt idx="22">
                  <c:v>1.2774558699999981</c:v>
                </c:pt>
                <c:pt idx="23">
                  <c:v>1.373528359999999</c:v>
                </c:pt>
                <c:pt idx="24">
                  <c:v>1.4730208499999979</c:v>
                </c:pt>
                <c:pt idx="25">
                  <c:v>1.5759333399999989</c:v>
                </c:pt>
                <c:pt idx="26">
                  <c:v>1.6822658299999986</c:v>
                </c:pt>
                <c:pt idx="27">
                  <c:v>1.7920183199999982</c:v>
                </c:pt>
                <c:pt idx="28">
                  <c:v>1.9051908099999988</c:v>
                </c:pt>
                <c:pt idx="29">
                  <c:v>2.0217832999999983</c:v>
                </c:pt>
                <c:pt idx="30">
                  <c:v>2.141795789999998</c:v>
                </c:pt>
                <c:pt idx="31">
                  <c:v>2.2652282799999988</c:v>
                </c:pt>
                <c:pt idx="32">
                  <c:v>2.3920807699999984</c:v>
                </c:pt>
                <c:pt idx="33">
                  <c:v>2.5223532599999987</c:v>
                </c:pt>
                <c:pt idx="34">
                  <c:v>2.6560457499999983</c:v>
                </c:pt>
                <c:pt idx="35">
                  <c:v>2.7450358200000018</c:v>
                </c:pt>
                <c:pt idx="36">
                  <c:v>2.869153690000001</c:v>
                </c:pt>
                <c:pt idx="37">
                  <c:v>2.9909195600000018</c:v>
                </c:pt>
                <c:pt idx="38">
                  <c:v>3.1103334300000007</c:v>
                </c:pt>
                <c:pt idx="39">
                  <c:v>3.2273953000000013</c:v>
                </c:pt>
                <c:pt idx="40">
                  <c:v>3.3421051700000017</c:v>
                </c:pt>
                <c:pt idx="41">
                  <c:v>3.4544630400000003</c:v>
                </c:pt>
                <c:pt idx="42">
                  <c:v>3.5644689100000004</c:v>
                </c:pt>
                <c:pt idx="43">
                  <c:v>3.6721227800000023</c:v>
                </c:pt>
                <c:pt idx="44">
                  <c:v>3.7774246500000004</c:v>
                </c:pt>
                <c:pt idx="45">
                  <c:v>3.8803745200000037</c:v>
                </c:pt>
                <c:pt idx="46">
                  <c:v>3.9809723900000016</c:v>
                </c:pt>
                <c:pt idx="47">
                  <c:v>4.0792182600000029</c:v>
                </c:pt>
                <c:pt idx="48">
                  <c:v>4.1751121300000023</c:v>
                </c:pt>
                <c:pt idx="49">
                  <c:v>4.2686540000000015</c:v>
                </c:pt>
                <c:pt idx="50">
                  <c:v>4.3598438700000024</c:v>
                </c:pt>
                <c:pt idx="51">
                  <c:v>4.4486817400000014</c:v>
                </c:pt>
                <c:pt idx="52">
                  <c:v>4.535167610000002</c:v>
                </c:pt>
                <c:pt idx="53">
                  <c:v>4.6193014800000007</c:v>
                </c:pt>
                <c:pt idx="54">
                  <c:v>4.7010833500000029</c:v>
                </c:pt>
                <c:pt idx="55">
                  <c:v>4.7805132199999996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FF9-4920-BCDE-701DD04231C6}"/>
            </c:ext>
          </c:extLst>
        </c:ser>
        <c:ser>
          <c:idx val="7"/>
          <c:order val="7"/>
          <c:tx>
            <c:strRef>
              <c:f>'Cobb Machos'!$I$17</c:f>
              <c:strCache>
                <c:ptCount val="1"/>
                <c:pt idx="0">
                  <c:v>3120</c:v>
                </c:pt>
              </c:strCache>
            </c:strRef>
          </c:tx>
          <c:cat>
            <c:numRef>
              <c:f>'Cobb Machos'!$A$18:$A$73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'Cobb Machos'!$I$18:$I$73</c:f>
              <c:numCache>
                <c:formatCode>General</c:formatCode>
                <c:ptCount val="56"/>
                <c:pt idx="0">
                  <c:v>2.807248000000051E-2</c:v>
                </c:pt>
                <c:pt idx="1">
                  <c:v>4.9103559999999824E-2</c:v>
                </c:pt>
                <c:pt idx="2">
                  <c:v>7.3554640000000227E-2</c:v>
                </c:pt>
                <c:pt idx="3">
                  <c:v>0.10142571999999905</c:v>
                </c:pt>
                <c:pt idx="4">
                  <c:v>0.13271679999999986</c:v>
                </c:pt>
                <c:pt idx="5">
                  <c:v>0.16742787999999909</c:v>
                </c:pt>
                <c:pt idx="6">
                  <c:v>0.2055589599999994</c:v>
                </c:pt>
                <c:pt idx="7">
                  <c:v>0.24711003999999992</c:v>
                </c:pt>
                <c:pt idx="8">
                  <c:v>0.29208111999999975</c:v>
                </c:pt>
                <c:pt idx="9">
                  <c:v>0.34047220000000022</c:v>
                </c:pt>
                <c:pt idx="10">
                  <c:v>0.39228327999999912</c:v>
                </c:pt>
                <c:pt idx="11">
                  <c:v>0.44751436</c:v>
                </c:pt>
                <c:pt idx="12">
                  <c:v>0.50616544000000019</c:v>
                </c:pt>
                <c:pt idx="13">
                  <c:v>0.56823651999999969</c:v>
                </c:pt>
                <c:pt idx="14">
                  <c:v>0.63372759999999939</c:v>
                </c:pt>
                <c:pt idx="15">
                  <c:v>0.70263867999999929</c:v>
                </c:pt>
                <c:pt idx="16">
                  <c:v>0.7749697599999994</c:v>
                </c:pt>
                <c:pt idx="17">
                  <c:v>0.8507208399999997</c:v>
                </c:pt>
                <c:pt idx="18">
                  <c:v>0.92989191999999932</c:v>
                </c:pt>
                <c:pt idx="19">
                  <c:v>1.0124829999999996</c:v>
                </c:pt>
                <c:pt idx="20">
                  <c:v>1.0984940799999992</c:v>
                </c:pt>
                <c:pt idx="21">
                  <c:v>1.1879251599999998</c:v>
                </c:pt>
                <c:pt idx="22">
                  <c:v>1.2807762399999989</c:v>
                </c:pt>
                <c:pt idx="23">
                  <c:v>1.37704732</c:v>
                </c:pt>
                <c:pt idx="24">
                  <c:v>1.4767383999999986</c:v>
                </c:pt>
                <c:pt idx="25">
                  <c:v>1.57984948</c:v>
                </c:pt>
                <c:pt idx="26">
                  <c:v>1.6863805599999995</c:v>
                </c:pt>
                <c:pt idx="27">
                  <c:v>1.7963316399999991</c:v>
                </c:pt>
                <c:pt idx="28">
                  <c:v>1.9097027199999999</c:v>
                </c:pt>
                <c:pt idx="29">
                  <c:v>2.026493799999999</c:v>
                </c:pt>
                <c:pt idx="30">
                  <c:v>2.1467048799999993</c:v>
                </c:pt>
                <c:pt idx="31">
                  <c:v>2.2703359599999997</c:v>
                </c:pt>
                <c:pt idx="32">
                  <c:v>2.3973870399999995</c:v>
                </c:pt>
                <c:pt idx="33">
                  <c:v>2.5278581199999994</c:v>
                </c:pt>
                <c:pt idx="34">
                  <c:v>2.6617491999999991</c:v>
                </c:pt>
                <c:pt idx="35">
                  <c:v>2.7538404400000003</c:v>
                </c:pt>
                <c:pt idx="36">
                  <c:v>2.8781424800000019</c:v>
                </c:pt>
                <c:pt idx="37">
                  <c:v>3.0000925200000017</c:v>
                </c:pt>
                <c:pt idx="38">
                  <c:v>3.1196905600000013</c:v>
                </c:pt>
                <c:pt idx="39">
                  <c:v>3.2369366000000008</c:v>
                </c:pt>
                <c:pt idx="40">
                  <c:v>3.351830640000002</c:v>
                </c:pt>
                <c:pt idx="41">
                  <c:v>3.4643726800000012</c:v>
                </c:pt>
                <c:pt idx="42">
                  <c:v>3.5745627200000003</c:v>
                </c:pt>
                <c:pt idx="43">
                  <c:v>3.682400760000001</c:v>
                </c:pt>
                <c:pt idx="44">
                  <c:v>3.7878867999999999</c:v>
                </c:pt>
                <c:pt idx="45">
                  <c:v>3.8910208400000021</c:v>
                </c:pt>
                <c:pt idx="46">
                  <c:v>3.9918028800000007</c:v>
                </c:pt>
                <c:pt idx="47">
                  <c:v>4.0902329200000009</c:v>
                </c:pt>
                <c:pt idx="48">
                  <c:v>4.1863109600000028</c:v>
                </c:pt>
                <c:pt idx="49">
                  <c:v>4.280037000000001</c:v>
                </c:pt>
                <c:pt idx="50">
                  <c:v>4.3714110400000026</c:v>
                </c:pt>
                <c:pt idx="51">
                  <c:v>4.4604330800000023</c:v>
                </c:pt>
                <c:pt idx="52">
                  <c:v>4.5471031200000018</c:v>
                </c:pt>
                <c:pt idx="53">
                  <c:v>4.6314211600000013</c:v>
                </c:pt>
                <c:pt idx="54">
                  <c:v>4.7133872000000023</c:v>
                </c:pt>
                <c:pt idx="55">
                  <c:v>4.7930012399999997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FF9-4920-BCDE-701DD04231C6}"/>
            </c:ext>
          </c:extLst>
        </c:ser>
        <c:ser>
          <c:idx val="8"/>
          <c:order val="8"/>
          <c:tx>
            <c:strRef>
              <c:f>'Cobb Machos'!$J$17</c:f>
              <c:strCache>
                <c:ptCount val="1"/>
                <c:pt idx="0">
                  <c:v>3130</c:v>
                </c:pt>
              </c:strCache>
            </c:strRef>
          </c:tx>
          <c:cat>
            <c:numRef>
              <c:f>'Cobb Machos'!$A$18:$A$73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'Cobb Machos'!$J$18:$J$73</c:f>
              <c:numCache>
                <c:formatCode>General</c:formatCode>
                <c:ptCount val="56"/>
                <c:pt idx="0">
                  <c:v>2.711106999999835E-2</c:v>
                </c:pt>
                <c:pt idx="1">
                  <c:v>4.8340739999998661E-2</c:v>
                </c:pt>
                <c:pt idx="2">
                  <c:v>7.2990409999998285E-2</c:v>
                </c:pt>
                <c:pt idx="3">
                  <c:v>0.10106007999999811</c:v>
                </c:pt>
                <c:pt idx="4">
                  <c:v>0.13254974999999813</c:v>
                </c:pt>
                <c:pt idx="5">
                  <c:v>0.16745941999999747</c:v>
                </c:pt>
                <c:pt idx="6">
                  <c:v>0.2057890899999979</c:v>
                </c:pt>
                <c:pt idx="7">
                  <c:v>0.24753875999999853</c:v>
                </c:pt>
                <c:pt idx="8">
                  <c:v>0.29270842999999847</c:v>
                </c:pt>
                <c:pt idx="9">
                  <c:v>0.34129809999999861</c:v>
                </c:pt>
                <c:pt idx="10">
                  <c:v>0.39330776999999761</c:v>
                </c:pt>
                <c:pt idx="11">
                  <c:v>0.4487374399999986</c:v>
                </c:pt>
                <c:pt idx="12">
                  <c:v>0.5075871099999989</c:v>
                </c:pt>
                <c:pt idx="13">
                  <c:v>0.56985677999999851</c:v>
                </c:pt>
                <c:pt idx="14">
                  <c:v>0.63554644999999788</c:v>
                </c:pt>
                <c:pt idx="15">
                  <c:v>0.70465611999999789</c:v>
                </c:pt>
                <c:pt idx="16">
                  <c:v>0.7771857899999981</c:v>
                </c:pt>
                <c:pt idx="17">
                  <c:v>0.85313545999999851</c:v>
                </c:pt>
                <c:pt idx="18">
                  <c:v>0.93250512999999824</c:v>
                </c:pt>
                <c:pt idx="19">
                  <c:v>1.0152947999999977</c:v>
                </c:pt>
                <c:pt idx="20">
                  <c:v>1.1015044699999978</c:v>
                </c:pt>
                <c:pt idx="21">
                  <c:v>1.1911341399999982</c:v>
                </c:pt>
                <c:pt idx="22">
                  <c:v>1.2841838099999978</c:v>
                </c:pt>
                <c:pt idx="23">
                  <c:v>1.3806534799999985</c:v>
                </c:pt>
                <c:pt idx="24">
                  <c:v>1.4805431499999973</c:v>
                </c:pt>
                <c:pt idx="25">
                  <c:v>1.5838528199999988</c:v>
                </c:pt>
                <c:pt idx="26">
                  <c:v>1.6905824899999979</c:v>
                </c:pt>
                <c:pt idx="27">
                  <c:v>1.8007321599999977</c:v>
                </c:pt>
                <c:pt idx="28">
                  <c:v>1.9143018299999985</c:v>
                </c:pt>
                <c:pt idx="29">
                  <c:v>2.0312914999999974</c:v>
                </c:pt>
                <c:pt idx="30">
                  <c:v>2.1517011699999982</c:v>
                </c:pt>
                <c:pt idx="31">
                  <c:v>2.2755308399999983</c:v>
                </c:pt>
                <c:pt idx="32">
                  <c:v>2.4027805099999981</c:v>
                </c:pt>
                <c:pt idx="33">
                  <c:v>2.5334501799999982</c:v>
                </c:pt>
                <c:pt idx="34">
                  <c:v>2.667539849999998</c:v>
                </c:pt>
                <c:pt idx="35">
                  <c:v>2.7625080600000009</c:v>
                </c:pt>
                <c:pt idx="36">
                  <c:v>2.8869942699999998</c:v>
                </c:pt>
                <c:pt idx="37">
                  <c:v>3.0091284799999984</c:v>
                </c:pt>
                <c:pt idx="38">
                  <c:v>3.1289106900000005</c:v>
                </c:pt>
                <c:pt idx="39">
                  <c:v>3.2463409000000008</c:v>
                </c:pt>
                <c:pt idx="40">
                  <c:v>3.3614191100000008</c:v>
                </c:pt>
                <c:pt idx="41">
                  <c:v>3.4741453200000008</c:v>
                </c:pt>
                <c:pt idx="42">
                  <c:v>3.5845195299999988</c:v>
                </c:pt>
                <c:pt idx="43">
                  <c:v>3.6925417400000002</c:v>
                </c:pt>
                <c:pt idx="44">
                  <c:v>3.7982119500000016</c:v>
                </c:pt>
                <c:pt idx="45">
                  <c:v>3.9015301599999992</c:v>
                </c:pt>
                <c:pt idx="46">
                  <c:v>4.0024963700000002</c:v>
                </c:pt>
                <c:pt idx="47">
                  <c:v>4.1011105800000012</c:v>
                </c:pt>
                <c:pt idx="48">
                  <c:v>4.1973727900000002</c:v>
                </c:pt>
                <c:pt idx="49">
                  <c:v>4.2912830000000008</c:v>
                </c:pt>
                <c:pt idx="50">
                  <c:v>4.3828412099999996</c:v>
                </c:pt>
                <c:pt idx="51">
                  <c:v>4.4720474199999982</c:v>
                </c:pt>
                <c:pt idx="52">
                  <c:v>4.5589016300000003</c:v>
                </c:pt>
                <c:pt idx="53">
                  <c:v>4.6434038399999986</c:v>
                </c:pt>
                <c:pt idx="54">
                  <c:v>4.7255540500000004</c:v>
                </c:pt>
                <c:pt idx="55">
                  <c:v>4.8053522600000003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FF9-4920-BCDE-701DD04231C6}"/>
            </c:ext>
          </c:extLst>
        </c:ser>
        <c:ser>
          <c:idx val="9"/>
          <c:order val="9"/>
          <c:tx>
            <c:strRef>
              <c:f>'Cobb Machos'!$K$17</c:f>
              <c:strCache>
                <c:ptCount val="1"/>
                <c:pt idx="0">
                  <c:v>3140</c:v>
                </c:pt>
              </c:strCache>
            </c:strRef>
          </c:tx>
          <c:cat>
            <c:numRef>
              <c:f>'Cobb Machos'!$A$18:$A$73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'Cobb Machos'!$K$18:$K$73</c:f>
              <c:numCache>
                <c:formatCode>General</c:formatCode>
                <c:ptCount val="56"/>
                <c:pt idx="0">
                  <c:v>2.623685999999914E-2</c:v>
                </c:pt>
                <c:pt idx="1">
                  <c:v>4.7665119999999561E-2</c:v>
                </c:pt>
                <c:pt idx="2">
                  <c:v>7.2513379999999295E-2</c:v>
                </c:pt>
                <c:pt idx="3">
                  <c:v>0.10078163999999834</c:v>
                </c:pt>
                <c:pt idx="4">
                  <c:v>0.13246989999999847</c:v>
                </c:pt>
                <c:pt idx="5">
                  <c:v>0.16757815999999881</c:v>
                </c:pt>
                <c:pt idx="6">
                  <c:v>0.20610641999999846</c:v>
                </c:pt>
                <c:pt idx="7">
                  <c:v>0.24805467999999919</c:v>
                </c:pt>
                <c:pt idx="8">
                  <c:v>0.29342293999999924</c:v>
                </c:pt>
                <c:pt idx="9">
                  <c:v>0.34221119999999949</c:v>
                </c:pt>
                <c:pt idx="10">
                  <c:v>0.39441945999999817</c:v>
                </c:pt>
                <c:pt idx="11">
                  <c:v>0.45004771999999926</c:v>
                </c:pt>
                <c:pt idx="12">
                  <c:v>0.50909597999999967</c:v>
                </c:pt>
                <c:pt idx="13">
                  <c:v>0.57156423999999895</c:v>
                </c:pt>
                <c:pt idx="14">
                  <c:v>0.63745249999999842</c:v>
                </c:pt>
                <c:pt idx="15">
                  <c:v>0.70676075999999854</c:v>
                </c:pt>
                <c:pt idx="16">
                  <c:v>0.77948901999999887</c:v>
                </c:pt>
                <c:pt idx="17">
                  <c:v>0.85563727999999895</c:v>
                </c:pt>
                <c:pt idx="18">
                  <c:v>0.93520553999999878</c:v>
                </c:pt>
                <c:pt idx="19">
                  <c:v>1.0181937999999988</c:v>
                </c:pt>
                <c:pt idx="20">
                  <c:v>1.1046020599999986</c:v>
                </c:pt>
                <c:pt idx="21">
                  <c:v>1.1944303199999986</c:v>
                </c:pt>
                <c:pt idx="22">
                  <c:v>1.2876785799999984</c:v>
                </c:pt>
                <c:pt idx="23">
                  <c:v>1.3843468399999992</c:v>
                </c:pt>
                <c:pt idx="24">
                  <c:v>1.484435099999998</c:v>
                </c:pt>
                <c:pt idx="25">
                  <c:v>1.5879433599999992</c:v>
                </c:pt>
                <c:pt idx="26">
                  <c:v>1.6948716199999989</c:v>
                </c:pt>
                <c:pt idx="27">
                  <c:v>1.8052198799999983</c:v>
                </c:pt>
                <c:pt idx="28">
                  <c:v>1.9189881399999988</c:v>
                </c:pt>
                <c:pt idx="29">
                  <c:v>2.0361763999999982</c:v>
                </c:pt>
                <c:pt idx="30">
                  <c:v>2.1567846599999987</c:v>
                </c:pt>
                <c:pt idx="31">
                  <c:v>2.2808129199999989</c:v>
                </c:pt>
                <c:pt idx="32">
                  <c:v>2.4082611799999989</c:v>
                </c:pt>
                <c:pt idx="33">
                  <c:v>2.5391294399999986</c:v>
                </c:pt>
                <c:pt idx="34">
                  <c:v>2.6734176999999986</c:v>
                </c:pt>
                <c:pt idx="35">
                  <c:v>2.771038680000002</c:v>
                </c:pt>
                <c:pt idx="36">
                  <c:v>2.8957090599999997</c:v>
                </c:pt>
                <c:pt idx="37">
                  <c:v>3.0180274399999991</c:v>
                </c:pt>
                <c:pt idx="38">
                  <c:v>3.1379938200000019</c:v>
                </c:pt>
                <c:pt idx="39">
                  <c:v>3.2556082000000011</c:v>
                </c:pt>
                <c:pt idx="40">
                  <c:v>3.3708705800000018</c:v>
                </c:pt>
                <c:pt idx="41">
                  <c:v>3.4837809600000007</c:v>
                </c:pt>
                <c:pt idx="42">
                  <c:v>3.5943393399999994</c:v>
                </c:pt>
                <c:pt idx="43">
                  <c:v>3.7025457199999998</c:v>
                </c:pt>
                <c:pt idx="44">
                  <c:v>3.8084001000000018</c:v>
                </c:pt>
                <c:pt idx="45">
                  <c:v>3.9119024799999984</c:v>
                </c:pt>
                <c:pt idx="46">
                  <c:v>4.0130528600000019</c:v>
                </c:pt>
                <c:pt idx="47">
                  <c:v>4.1118512400000018</c:v>
                </c:pt>
                <c:pt idx="48">
                  <c:v>4.2082976199999997</c:v>
                </c:pt>
                <c:pt idx="49">
                  <c:v>4.3023920000000011</c:v>
                </c:pt>
                <c:pt idx="50">
                  <c:v>4.3941343800000006</c:v>
                </c:pt>
                <c:pt idx="51">
                  <c:v>4.4835247599999981</c:v>
                </c:pt>
                <c:pt idx="52">
                  <c:v>4.5705631400000009</c:v>
                </c:pt>
                <c:pt idx="53">
                  <c:v>4.6552495199999999</c:v>
                </c:pt>
                <c:pt idx="54">
                  <c:v>4.7375839000000006</c:v>
                </c:pt>
                <c:pt idx="55">
                  <c:v>4.8175662800000012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FF9-4920-BCDE-701DD04231C6}"/>
            </c:ext>
          </c:extLst>
        </c:ser>
        <c:ser>
          <c:idx val="10"/>
          <c:order val="10"/>
          <c:tx>
            <c:strRef>
              <c:f>'Cobb Machos'!$L$17</c:f>
              <c:strCache>
                <c:ptCount val="1"/>
                <c:pt idx="0">
                  <c:v>3150</c:v>
                </c:pt>
              </c:strCache>
            </c:strRef>
          </c:tx>
          <c:cat>
            <c:numRef>
              <c:f>'Cobb Machos'!$A$18:$A$73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'Cobb Machos'!$L$18:$L$73</c:f>
              <c:numCache>
                <c:formatCode>General</c:formatCode>
                <c:ptCount val="56"/>
                <c:pt idx="0">
                  <c:v>2.5449849999998442E-2</c:v>
                </c:pt>
                <c:pt idx="1">
                  <c:v>4.7076699999998084E-2</c:v>
                </c:pt>
                <c:pt idx="2">
                  <c:v>7.2123549999998815E-2</c:v>
                </c:pt>
                <c:pt idx="3">
                  <c:v>0.10059039999999797</c:v>
                </c:pt>
                <c:pt idx="4">
                  <c:v>0.13247724999999821</c:v>
                </c:pt>
                <c:pt idx="5">
                  <c:v>0.16778409999999777</c:v>
                </c:pt>
                <c:pt idx="6">
                  <c:v>0.20651094999999753</c:v>
                </c:pt>
                <c:pt idx="7">
                  <c:v>0.24865779999999837</c:v>
                </c:pt>
                <c:pt idx="8">
                  <c:v>0.29422464999999853</c:v>
                </c:pt>
                <c:pt idx="9">
                  <c:v>0.34321149999999845</c:v>
                </c:pt>
                <c:pt idx="10">
                  <c:v>0.39561834999999768</c:v>
                </c:pt>
                <c:pt idx="11">
                  <c:v>0.45144519999999844</c:v>
                </c:pt>
                <c:pt idx="12">
                  <c:v>0.51069204999999851</c:v>
                </c:pt>
                <c:pt idx="13">
                  <c:v>0.5733588999999979</c:v>
                </c:pt>
                <c:pt idx="14">
                  <c:v>0.63944574999999793</c:v>
                </c:pt>
                <c:pt idx="15">
                  <c:v>0.70895259999999771</c:v>
                </c:pt>
                <c:pt idx="16">
                  <c:v>0.78187944999999814</c:v>
                </c:pt>
                <c:pt idx="17">
                  <c:v>0.85822629999999833</c:v>
                </c:pt>
                <c:pt idx="18">
                  <c:v>0.93799314999999783</c:v>
                </c:pt>
                <c:pt idx="19">
                  <c:v>1.0211799999999975</c:v>
                </c:pt>
                <c:pt idx="20">
                  <c:v>1.1077868499999979</c:v>
                </c:pt>
                <c:pt idx="21">
                  <c:v>1.197813699999998</c:v>
                </c:pt>
                <c:pt idx="22">
                  <c:v>1.2912605499999978</c:v>
                </c:pt>
                <c:pt idx="23">
                  <c:v>1.3881273999999983</c:v>
                </c:pt>
                <c:pt idx="24">
                  <c:v>1.4884142499999973</c:v>
                </c:pt>
                <c:pt idx="25">
                  <c:v>1.5921210999999982</c:v>
                </c:pt>
                <c:pt idx="26">
                  <c:v>1.699247949999998</c:v>
                </c:pt>
                <c:pt idx="27">
                  <c:v>1.8097947999999975</c:v>
                </c:pt>
                <c:pt idx="28">
                  <c:v>1.9237616499999985</c:v>
                </c:pt>
                <c:pt idx="29">
                  <c:v>2.0411484999999976</c:v>
                </c:pt>
                <c:pt idx="30">
                  <c:v>2.1619553499999977</c:v>
                </c:pt>
                <c:pt idx="31">
                  <c:v>2.2861821999999981</c:v>
                </c:pt>
                <c:pt idx="32">
                  <c:v>2.4138290499999981</c:v>
                </c:pt>
                <c:pt idx="33">
                  <c:v>2.544895899999998</c:v>
                </c:pt>
                <c:pt idx="34">
                  <c:v>2.6793827499999976</c:v>
                </c:pt>
                <c:pt idx="35">
                  <c:v>2.7794323000000007</c:v>
                </c:pt>
                <c:pt idx="36">
                  <c:v>2.9042868499999992</c:v>
                </c:pt>
                <c:pt idx="37">
                  <c:v>3.0267893999999993</c:v>
                </c:pt>
                <c:pt idx="38">
                  <c:v>3.146939950000001</c:v>
                </c:pt>
                <c:pt idx="39">
                  <c:v>3.2647385000000009</c:v>
                </c:pt>
                <c:pt idx="40">
                  <c:v>3.3801850500000006</c:v>
                </c:pt>
                <c:pt idx="41">
                  <c:v>3.4932796000000019</c:v>
                </c:pt>
                <c:pt idx="42">
                  <c:v>3.6040221499999996</c:v>
                </c:pt>
                <c:pt idx="43">
                  <c:v>3.7124127000000007</c:v>
                </c:pt>
                <c:pt idx="44">
                  <c:v>3.8184512500000016</c:v>
                </c:pt>
                <c:pt idx="45">
                  <c:v>3.9221377999999989</c:v>
                </c:pt>
                <c:pt idx="46">
                  <c:v>4.0234723500000014</c:v>
                </c:pt>
                <c:pt idx="47">
                  <c:v>4.1224549000000019</c:v>
                </c:pt>
                <c:pt idx="48">
                  <c:v>4.2190854500000006</c:v>
                </c:pt>
                <c:pt idx="49">
                  <c:v>4.3133640000000009</c:v>
                </c:pt>
                <c:pt idx="50">
                  <c:v>4.405290550000001</c:v>
                </c:pt>
                <c:pt idx="51">
                  <c:v>4.4948650999999993</c:v>
                </c:pt>
                <c:pt idx="52">
                  <c:v>4.582087650000001</c:v>
                </c:pt>
                <c:pt idx="53">
                  <c:v>4.6669582000000007</c:v>
                </c:pt>
                <c:pt idx="54">
                  <c:v>4.7494767500000004</c:v>
                </c:pt>
                <c:pt idx="55">
                  <c:v>4.8296432999999999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FF9-4920-BCDE-701DD04231C6}"/>
            </c:ext>
          </c:extLst>
        </c:ser>
        <c:ser>
          <c:idx val="11"/>
          <c:order val="11"/>
          <c:tx>
            <c:strRef>
              <c:f>'Cobb Machos'!$M$17</c:f>
              <c:strCache>
                <c:ptCount val="1"/>
                <c:pt idx="0">
                  <c:v>3160</c:v>
                </c:pt>
              </c:strCache>
            </c:strRef>
          </c:tx>
          <c:cat>
            <c:numRef>
              <c:f>'Cobb Machos'!$A$18:$A$73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'Cobb Machos'!$M$18:$M$73</c:f>
              <c:numCache>
                <c:formatCode>General</c:formatCode>
                <c:ptCount val="56"/>
                <c:pt idx="0">
                  <c:v>2.4750039999999807E-2</c:v>
                </c:pt>
                <c:pt idx="1">
                  <c:v>4.6575479999999558E-2</c:v>
                </c:pt>
                <c:pt idx="2">
                  <c:v>7.1820919999999511E-2</c:v>
                </c:pt>
                <c:pt idx="3">
                  <c:v>0.10048635999999878</c:v>
                </c:pt>
                <c:pt idx="4">
                  <c:v>0.13257179999999913</c:v>
                </c:pt>
                <c:pt idx="5">
                  <c:v>0.1680772399999988</c:v>
                </c:pt>
                <c:pt idx="6">
                  <c:v>0.20700267999999866</c:v>
                </c:pt>
                <c:pt idx="7">
                  <c:v>0.24934811999999962</c:v>
                </c:pt>
                <c:pt idx="8">
                  <c:v>0.295113559999999</c:v>
                </c:pt>
                <c:pt idx="9">
                  <c:v>0.34429899999999947</c:v>
                </c:pt>
                <c:pt idx="10">
                  <c:v>0.3969044399999988</c:v>
                </c:pt>
                <c:pt idx="11">
                  <c:v>0.45292987999999967</c:v>
                </c:pt>
                <c:pt idx="12">
                  <c:v>0.51237531999999986</c:v>
                </c:pt>
                <c:pt idx="13">
                  <c:v>0.57524075999999935</c:v>
                </c:pt>
                <c:pt idx="14">
                  <c:v>0.64152619999999905</c:v>
                </c:pt>
                <c:pt idx="15">
                  <c:v>0.71123163999999939</c:v>
                </c:pt>
                <c:pt idx="16">
                  <c:v>0.78435707999999948</c:v>
                </c:pt>
                <c:pt idx="17">
                  <c:v>0.86090251999999978</c:v>
                </c:pt>
                <c:pt idx="18">
                  <c:v>0.94086795999999939</c:v>
                </c:pt>
                <c:pt idx="19">
                  <c:v>1.0242533999999992</c:v>
                </c:pt>
                <c:pt idx="20">
                  <c:v>1.1110588399999992</c:v>
                </c:pt>
                <c:pt idx="21">
                  <c:v>1.2012842799999994</c:v>
                </c:pt>
                <c:pt idx="22">
                  <c:v>1.294929719999999</c:v>
                </c:pt>
                <c:pt idx="23">
                  <c:v>1.3919951599999996</c:v>
                </c:pt>
                <c:pt idx="24">
                  <c:v>1.4924805999999986</c:v>
                </c:pt>
                <c:pt idx="25">
                  <c:v>1.5963860399999996</c:v>
                </c:pt>
                <c:pt idx="26">
                  <c:v>1.7037114799999991</c:v>
                </c:pt>
                <c:pt idx="27">
                  <c:v>1.8144569199999987</c:v>
                </c:pt>
                <c:pt idx="28">
                  <c:v>1.9286223599999994</c:v>
                </c:pt>
                <c:pt idx="29">
                  <c:v>2.0462077999999986</c:v>
                </c:pt>
                <c:pt idx="30">
                  <c:v>2.1672132399999988</c:v>
                </c:pt>
                <c:pt idx="31">
                  <c:v>2.2916386799999997</c:v>
                </c:pt>
                <c:pt idx="32">
                  <c:v>2.4194841199999995</c:v>
                </c:pt>
                <c:pt idx="33">
                  <c:v>2.5507495599999994</c:v>
                </c:pt>
                <c:pt idx="34">
                  <c:v>2.6854349999999991</c:v>
                </c:pt>
                <c:pt idx="35">
                  <c:v>2.7876889200000017</c:v>
                </c:pt>
                <c:pt idx="36">
                  <c:v>2.9127276400000008</c:v>
                </c:pt>
                <c:pt idx="37">
                  <c:v>3.0354143599999981</c:v>
                </c:pt>
                <c:pt idx="38">
                  <c:v>3.1557490800000023</c:v>
                </c:pt>
                <c:pt idx="39">
                  <c:v>3.2737318000000011</c:v>
                </c:pt>
                <c:pt idx="40">
                  <c:v>3.3893625200000015</c:v>
                </c:pt>
                <c:pt idx="41">
                  <c:v>3.5026412400000018</c:v>
                </c:pt>
                <c:pt idx="42">
                  <c:v>3.6135679600000001</c:v>
                </c:pt>
                <c:pt idx="43">
                  <c:v>3.7221426800000019</c:v>
                </c:pt>
                <c:pt idx="44">
                  <c:v>3.8283654000000018</c:v>
                </c:pt>
                <c:pt idx="45">
                  <c:v>3.9322361199999998</c:v>
                </c:pt>
                <c:pt idx="46">
                  <c:v>4.0337548400000012</c:v>
                </c:pt>
                <c:pt idx="47">
                  <c:v>4.1329215600000024</c:v>
                </c:pt>
                <c:pt idx="48">
                  <c:v>4.22973628</c:v>
                </c:pt>
                <c:pt idx="49">
                  <c:v>4.324199000000001</c:v>
                </c:pt>
                <c:pt idx="50">
                  <c:v>4.4163097200000019</c:v>
                </c:pt>
                <c:pt idx="51">
                  <c:v>4.5060684399999991</c:v>
                </c:pt>
                <c:pt idx="52">
                  <c:v>4.5934751600000014</c:v>
                </c:pt>
                <c:pt idx="53">
                  <c:v>4.6785298800000001</c:v>
                </c:pt>
                <c:pt idx="54">
                  <c:v>4.7612326000000005</c:v>
                </c:pt>
                <c:pt idx="55">
                  <c:v>4.8415833200000007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FF9-4920-BCDE-701DD04231C6}"/>
            </c:ext>
          </c:extLst>
        </c:ser>
        <c:ser>
          <c:idx val="12"/>
          <c:order val="12"/>
          <c:tx>
            <c:strRef>
              <c:f>'Cobb Machos'!$N$17</c:f>
              <c:strCache>
                <c:ptCount val="1"/>
                <c:pt idx="0">
                  <c:v>3170</c:v>
                </c:pt>
              </c:strCache>
            </c:strRef>
          </c:tx>
          <c:cat>
            <c:numRef>
              <c:f>'Cobb Machos'!$A$18:$A$73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'Cobb Machos'!$N$18:$N$73</c:f>
              <c:numCache>
                <c:formatCode>General</c:formatCode>
                <c:ptCount val="56"/>
                <c:pt idx="0">
                  <c:v>2.4137429999998794E-2</c:v>
                </c:pt>
                <c:pt idx="1">
                  <c:v>4.6161459999998655E-2</c:v>
                </c:pt>
                <c:pt idx="2">
                  <c:v>7.1605489999998717E-2</c:v>
                </c:pt>
                <c:pt idx="3">
                  <c:v>0.10046951999999809</c:v>
                </c:pt>
                <c:pt idx="4">
                  <c:v>0.13275354999999855</c:v>
                </c:pt>
                <c:pt idx="5">
                  <c:v>0.16845757999999833</c:v>
                </c:pt>
                <c:pt idx="6">
                  <c:v>0.20758160999999742</c:v>
                </c:pt>
                <c:pt idx="7">
                  <c:v>0.25012563999999848</c:v>
                </c:pt>
                <c:pt idx="8">
                  <c:v>0.29608966999999797</c:v>
                </c:pt>
                <c:pt idx="9">
                  <c:v>0.34547369999999855</c:v>
                </c:pt>
                <c:pt idx="10">
                  <c:v>0.39827772999999755</c:v>
                </c:pt>
                <c:pt idx="11">
                  <c:v>0.45450175999999853</c:v>
                </c:pt>
                <c:pt idx="12">
                  <c:v>0.51414578999999883</c:v>
                </c:pt>
                <c:pt idx="13">
                  <c:v>0.57720981999999843</c:v>
                </c:pt>
                <c:pt idx="14">
                  <c:v>0.64369384999999824</c:v>
                </c:pt>
                <c:pt idx="15">
                  <c:v>0.71359787999999824</c:v>
                </c:pt>
                <c:pt idx="16">
                  <c:v>0.786921909999998</c:v>
                </c:pt>
                <c:pt idx="17">
                  <c:v>0.86366593999999841</c:v>
                </c:pt>
                <c:pt idx="18">
                  <c:v>0.94382996999999813</c:v>
                </c:pt>
                <c:pt idx="19">
                  <c:v>1.0274139999999976</c:v>
                </c:pt>
                <c:pt idx="20">
                  <c:v>1.1144180299999977</c:v>
                </c:pt>
                <c:pt idx="21">
                  <c:v>1.204842059999998</c:v>
                </c:pt>
                <c:pt idx="22">
                  <c:v>1.2986860899999977</c:v>
                </c:pt>
                <c:pt idx="23">
                  <c:v>1.3959501199999984</c:v>
                </c:pt>
                <c:pt idx="24">
                  <c:v>1.4966341499999976</c:v>
                </c:pt>
                <c:pt idx="25">
                  <c:v>1.6007381799999987</c:v>
                </c:pt>
                <c:pt idx="26">
                  <c:v>1.7082622099999982</c:v>
                </c:pt>
                <c:pt idx="27">
                  <c:v>1.819206239999998</c:v>
                </c:pt>
                <c:pt idx="28">
                  <c:v>1.9335702699999984</c:v>
                </c:pt>
                <c:pt idx="29">
                  <c:v>2.0513542999999976</c:v>
                </c:pt>
                <c:pt idx="30">
                  <c:v>2.172558329999998</c:v>
                </c:pt>
                <c:pt idx="31">
                  <c:v>2.2971823599999985</c:v>
                </c:pt>
                <c:pt idx="32">
                  <c:v>2.4252263899999984</c:v>
                </c:pt>
                <c:pt idx="33">
                  <c:v>2.556690419999998</c:v>
                </c:pt>
                <c:pt idx="34">
                  <c:v>2.6915744499999978</c:v>
                </c:pt>
                <c:pt idx="35">
                  <c:v>2.795808540000003</c:v>
                </c:pt>
                <c:pt idx="36">
                  <c:v>2.9210314300000011</c:v>
                </c:pt>
                <c:pt idx="37">
                  <c:v>3.0439023200000008</c:v>
                </c:pt>
                <c:pt idx="38">
                  <c:v>3.1644212100000022</c:v>
                </c:pt>
                <c:pt idx="39">
                  <c:v>3.2825881000000017</c:v>
                </c:pt>
                <c:pt idx="40">
                  <c:v>3.3984029900000028</c:v>
                </c:pt>
                <c:pt idx="41">
                  <c:v>3.511865880000002</c:v>
                </c:pt>
                <c:pt idx="42">
                  <c:v>3.6229767700000011</c:v>
                </c:pt>
                <c:pt idx="43">
                  <c:v>3.7317356600000018</c:v>
                </c:pt>
                <c:pt idx="44">
                  <c:v>3.8381425500000024</c:v>
                </c:pt>
                <c:pt idx="45">
                  <c:v>3.9421974400000011</c:v>
                </c:pt>
                <c:pt idx="46">
                  <c:v>4.0439003300000032</c:v>
                </c:pt>
                <c:pt idx="47">
                  <c:v>4.1432512200000033</c:v>
                </c:pt>
                <c:pt idx="48">
                  <c:v>4.2402501100000016</c:v>
                </c:pt>
                <c:pt idx="49">
                  <c:v>4.3348970000000016</c:v>
                </c:pt>
                <c:pt idx="50">
                  <c:v>4.4271918900000014</c:v>
                </c:pt>
                <c:pt idx="51">
                  <c:v>4.5171347799999992</c:v>
                </c:pt>
                <c:pt idx="52">
                  <c:v>4.6047256700000005</c:v>
                </c:pt>
                <c:pt idx="53">
                  <c:v>4.6899645600000017</c:v>
                </c:pt>
                <c:pt idx="54">
                  <c:v>4.7728514500000028</c:v>
                </c:pt>
                <c:pt idx="55">
                  <c:v>4.8533863400000019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8FF9-4920-BCDE-701DD04231C6}"/>
            </c:ext>
          </c:extLst>
        </c:ser>
        <c:ser>
          <c:idx val="13"/>
          <c:order val="13"/>
          <c:tx>
            <c:strRef>
              <c:f>'Cobb Machos'!$O$17</c:f>
              <c:strCache>
                <c:ptCount val="1"/>
                <c:pt idx="0">
                  <c:v>3180</c:v>
                </c:pt>
              </c:strCache>
            </c:strRef>
          </c:tx>
          <c:cat>
            <c:numRef>
              <c:f>'Cobb Machos'!$A$18:$A$73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'Cobb Machos'!$O$18:$O$73</c:f>
              <c:numCache>
                <c:formatCode>General</c:formatCode>
                <c:ptCount val="56"/>
                <c:pt idx="0">
                  <c:v>2.3612019999999845E-2</c:v>
                </c:pt>
                <c:pt idx="1">
                  <c:v>4.5834639999999816E-2</c:v>
                </c:pt>
                <c:pt idx="2">
                  <c:v>7.1477259999999099E-2</c:v>
                </c:pt>
                <c:pt idx="3">
                  <c:v>0.10053987999999858</c:v>
                </c:pt>
                <c:pt idx="4">
                  <c:v>0.13302249999999916</c:v>
                </c:pt>
                <c:pt idx="5">
                  <c:v>0.16892511999999904</c:v>
                </c:pt>
                <c:pt idx="6">
                  <c:v>0.20824773999999913</c:v>
                </c:pt>
                <c:pt idx="7">
                  <c:v>0.25099035999999941</c:v>
                </c:pt>
                <c:pt idx="8">
                  <c:v>0.29715297999999901</c:v>
                </c:pt>
                <c:pt idx="9">
                  <c:v>0.3467355999999997</c:v>
                </c:pt>
                <c:pt idx="10">
                  <c:v>0.39973821999999881</c:v>
                </c:pt>
                <c:pt idx="11">
                  <c:v>0.45616083999999946</c:v>
                </c:pt>
                <c:pt idx="12">
                  <c:v>0.51600345999999986</c:v>
                </c:pt>
                <c:pt idx="13">
                  <c:v>0.57926607999999913</c:v>
                </c:pt>
                <c:pt idx="14">
                  <c:v>0.64594869999999904</c:v>
                </c:pt>
                <c:pt idx="15">
                  <c:v>0.71605131999999916</c:v>
                </c:pt>
                <c:pt idx="16">
                  <c:v>0.78957393999999903</c:v>
                </c:pt>
                <c:pt idx="17">
                  <c:v>0.8665165599999991</c:v>
                </c:pt>
                <c:pt idx="18">
                  <c:v>0.94687917999999893</c:v>
                </c:pt>
                <c:pt idx="19">
                  <c:v>1.030661799999999</c:v>
                </c:pt>
                <c:pt idx="20">
                  <c:v>1.1178644199999992</c:v>
                </c:pt>
                <c:pt idx="21">
                  <c:v>1.2084870399999992</c:v>
                </c:pt>
                <c:pt idx="22">
                  <c:v>1.3025296599999985</c:v>
                </c:pt>
                <c:pt idx="23">
                  <c:v>1.3999922799999993</c:v>
                </c:pt>
                <c:pt idx="24">
                  <c:v>1.5008748999999986</c:v>
                </c:pt>
                <c:pt idx="25">
                  <c:v>1.6051775199999998</c:v>
                </c:pt>
                <c:pt idx="26">
                  <c:v>1.712900139999999</c:v>
                </c:pt>
                <c:pt idx="27">
                  <c:v>1.8240427599999984</c:v>
                </c:pt>
                <c:pt idx="28">
                  <c:v>1.9386053799999994</c:v>
                </c:pt>
                <c:pt idx="29">
                  <c:v>2.0565879999999988</c:v>
                </c:pt>
                <c:pt idx="30">
                  <c:v>2.1779906199999988</c:v>
                </c:pt>
                <c:pt idx="31">
                  <c:v>2.3028132399999994</c:v>
                </c:pt>
                <c:pt idx="32">
                  <c:v>2.431055859999999</c:v>
                </c:pt>
                <c:pt idx="33">
                  <c:v>2.5627184799999991</c:v>
                </c:pt>
                <c:pt idx="34">
                  <c:v>2.6978010999999991</c:v>
                </c:pt>
                <c:pt idx="35">
                  <c:v>2.8037911600000038</c:v>
                </c:pt>
                <c:pt idx="36">
                  <c:v>2.9291982200000009</c:v>
                </c:pt>
                <c:pt idx="37">
                  <c:v>3.0522532799999995</c:v>
                </c:pt>
                <c:pt idx="38">
                  <c:v>3.1729563400000034</c:v>
                </c:pt>
                <c:pt idx="39">
                  <c:v>3.2913074000000018</c:v>
                </c:pt>
                <c:pt idx="40">
                  <c:v>3.4073064600000018</c:v>
                </c:pt>
                <c:pt idx="41">
                  <c:v>3.5209535200000035</c:v>
                </c:pt>
                <c:pt idx="42">
                  <c:v>3.6322485800000015</c:v>
                </c:pt>
                <c:pt idx="43">
                  <c:v>3.7411916400000029</c:v>
                </c:pt>
                <c:pt idx="44">
                  <c:v>3.8477827000000024</c:v>
                </c:pt>
                <c:pt idx="45">
                  <c:v>3.9520217600000001</c:v>
                </c:pt>
                <c:pt idx="46">
                  <c:v>4.0539088200000029</c:v>
                </c:pt>
                <c:pt idx="47">
                  <c:v>4.1534438800000038</c:v>
                </c:pt>
                <c:pt idx="48">
                  <c:v>4.250626940000001</c:v>
                </c:pt>
                <c:pt idx="49">
                  <c:v>4.3454580000000016</c:v>
                </c:pt>
                <c:pt idx="50">
                  <c:v>4.4379370600000021</c:v>
                </c:pt>
                <c:pt idx="51">
                  <c:v>4.5280641200000007</c:v>
                </c:pt>
                <c:pt idx="52">
                  <c:v>4.6158391800000027</c:v>
                </c:pt>
                <c:pt idx="53">
                  <c:v>4.701262240000001</c:v>
                </c:pt>
                <c:pt idx="54">
                  <c:v>4.7843333000000028</c:v>
                </c:pt>
                <c:pt idx="55">
                  <c:v>4.8650523600000026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8FF9-4920-BCDE-701DD04231C6}"/>
            </c:ext>
          </c:extLst>
        </c:ser>
        <c:ser>
          <c:idx val="14"/>
          <c:order val="14"/>
          <c:tx>
            <c:strRef>
              <c:f>'Cobb Machos'!$P$17</c:f>
              <c:strCache>
                <c:ptCount val="1"/>
                <c:pt idx="0">
                  <c:v>3190</c:v>
                </c:pt>
              </c:strCache>
            </c:strRef>
          </c:tx>
          <c:cat>
            <c:numRef>
              <c:f>'Cobb Machos'!$A$18:$A$73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'Cobb Machos'!$P$18:$P$73</c:f>
              <c:numCache>
                <c:formatCode>General</c:formatCode>
                <c:ptCount val="56"/>
                <c:pt idx="0">
                  <c:v>2.3173809999998518E-2</c:v>
                </c:pt>
                <c:pt idx="1">
                  <c:v>4.559501999999771E-2</c:v>
                </c:pt>
                <c:pt idx="2">
                  <c:v>7.1436229999997991E-2</c:v>
                </c:pt>
                <c:pt idx="3">
                  <c:v>0.10069743999999758</c:v>
                </c:pt>
                <c:pt idx="4">
                  <c:v>0.13337864999999738</c:v>
                </c:pt>
                <c:pt idx="5">
                  <c:v>0.16947985999999737</c:v>
                </c:pt>
                <c:pt idx="6">
                  <c:v>0.20900106999999757</c:v>
                </c:pt>
                <c:pt idx="7">
                  <c:v>0.25194227999999796</c:v>
                </c:pt>
                <c:pt idx="8">
                  <c:v>0.29830348999999767</c:v>
                </c:pt>
                <c:pt idx="9">
                  <c:v>0.34808469999999847</c:v>
                </c:pt>
                <c:pt idx="10">
                  <c:v>0.4012859099999968</c:v>
                </c:pt>
                <c:pt idx="11">
                  <c:v>0.457907119999998</c:v>
                </c:pt>
                <c:pt idx="12">
                  <c:v>0.51794832999999851</c:v>
                </c:pt>
                <c:pt idx="13">
                  <c:v>0.58140953999999789</c:v>
                </c:pt>
                <c:pt idx="14">
                  <c:v>0.64829074999999747</c:v>
                </c:pt>
                <c:pt idx="15">
                  <c:v>0.7185919599999977</c:v>
                </c:pt>
                <c:pt idx="16">
                  <c:v>0.79231316999999768</c:v>
                </c:pt>
                <c:pt idx="17">
                  <c:v>0.86945437999999786</c:v>
                </c:pt>
                <c:pt idx="18">
                  <c:v>0.9500155899999978</c:v>
                </c:pt>
                <c:pt idx="19">
                  <c:v>1.0339967999999975</c:v>
                </c:pt>
                <c:pt idx="20">
                  <c:v>1.1213980099999974</c:v>
                </c:pt>
                <c:pt idx="21">
                  <c:v>1.2122192199999979</c:v>
                </c:pt>
                <c:pt idx="22">
                  <c:v>1.3064604299999973</c:v>
                </c:pt>
                <c:pt idx="23">
                  <c:v>1.4041216399999978</c:v>
                </c:pt>
                <c:pt idx="24">
                  <c:v>1.5052028499999972</c:v>
                </c:pt>
                <c:pt idx="25">
                  <c:v>1.6097040599999981</c:v>
                </c:pt>
                <c:pt idx="26">
                  <c:v>1.7176252699999974</c:v>
                </c:pt>
                <c:pt idx="27">
                  <c:v>1.8289664799999974</c:v>
                </c:pt>
                <c:pt idx="28">
                  <c:v>1.943727689999998</c:v>
                </c:pt>
                <c:pt idx="29">
                  <c:v>2.061908899999997</c:v>
                </c:pt>
                <c:pt idx="30">
                  <c:v>2.1835101099999976</c:v>
                </c:pt>
                <c:pt idx="31">
                  <c:v>2.3085313199999979</c:v>
                </c:pt>
                <c:pt idx="32">
                  <c:v>2.4369725299999976</c:v>
                </c:pt>
                <c:pt idx="33">
                  <c:v>2.5688337399999979</c:v>
                </c:pt>
                <c:pt idx="34">
                  <c:v>2.7041149499999975</c:v>
                </c:pt>
                <c:pt idx="35">
                  <c:v>2.8116367799999988</c:v>
                </c:pt>
                <c:pt idx="36">
                  <c:v>2.9372280099999983</c:v>
                </c:pt>
                <c:pt idx="37">
                  <c:v>3.0604672399999995</c:v>
                </c:pt>
                <c:pt idx="38">
                  <c:v>3.1813544699999987</c:v>
                </c:pt>
                <c:pt idx="39">
                  <c:v>3.2998896999999996</c:v>
                </c:pt>
                <c:pt idx="40">
                  <c:v>3.4160729300000003</c:v>
                </c:pt>
                <c:pt idx="41">
                  <c:v>3.529904160000001</c:v>
                </c:pt>
                <c:pt idx="42">
                  <c:v>3.6413833899999997</c:v>
                </c:pt>
                <c:pt idx="43">
                  <c:v>3.75051062</c:v>
                </c:pt>
                <c:pt idx="44">
                  <c:v>3.8572858500000002</c:v>
                </c:pt>
                <c:pt idx="45">
                  <c:v>3.9617090800000003</c:v>
                </c:pt>
                <c:pt idx="46">
                  <c:v>4.0637803099999985</c:v>
                </c:pt>
                <c:pt idx="47">
                  <c:v>4.1634995400000001</c:v>
                </c:pt>
                <c:pt idx="48">
                  <c:v>4.2608667700000016</c:v>
                </c:pt>
                <c:pt idx="49">
                  <c:v>4.3558819999999994</c:v>
                </c:pt>
                <c:pt idx="50">
                  <c:v>4.4485452300000006</c:v>
                </c:pt>
                <c:pt idx="51">
                  <c:v>4.5388564599999999</c:v>
                </c:pt>
                <c:pt idx="52">
                  <c:v>4.6268156900000008</c:v>
                </c:pt>
                <c:pt idx="53">
                  <c:v>4.7124229199999998</c:v>
                </c:pt>
                <c:pt idx="54">
                  <c:v>4.7956781500000005</c:v>
                </c:pt>
                <c:pt idx="55">
                  <c:v>4.8765813799999975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8FF9-4920-BCDE-701DD04231C6}"/>
            </c:ext>
          </c:extLst>
        </c:ser>
        <c:ser>
          <c:idx val="15"/>
          <c:order val="15"/>
          <c:tx>
            <c:strRef>
              <c:f>'Cobb Machos'!$Q$17</c:f>
              <c:strCache>
                <c:ptCount val="1"/>
                <c:pt idx="0">
                  <c:v>3200</c:v>
                </c:pt>
              </c:strCache>
            </c:strRef>
          </c:tx>
          <c:cat>
            <c:numRef>
              <c:f>'Cobb Machos'!$A$18:$A$73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'Cobb Machos'!$Q$18:$Q$73</c:f>
              <c:numCache>
                <c:formatCode>General</c:formatCode>
                <c:ptCount val="56"/>
                <c:pt idx="0">
                  <c:v>2.2822800000000143E-2</c:v>
                </c:pt>
                <c:pt idx="1">
                  <c:v>4.5442599999999445E-2</c:v>
                </c:pt>
                <c:pt idx="2">
                  <c:v>7.1482399999999835E-2</c:v>
                </c:pt>
                <c:pt idx="3">
                  <c:v>0.10094219999999865</c:v>
                </c:pt>
                <c:pt idx="4">
                  <c:v>0.13382199999999944</c:v>
                </c:pt>
                <c:pt idx="5">
                  <c:v>0.17012179999999866</c:v>
                </c:pt>
                <c:pt idx="6">
                  <c:v>0.20984159999999896</c:v>
                </c:pt>
                <c:pt idx="7">
                  <c:v>0.25298139999999947</c:v>
                </c:pt>
                <c:pt idx="8">
                  <c:v>0.29954119999999929</c:v>
                </c:pt>
                <c:pt idx="9">
                  <c:v>0.34952100000000019</c:v>
                </c:pt>
                <c:pt idx="10">
                  <c:v>0.40292079999999864</c:v>
                </c:pt>
                <c:pt idx="11">
                  <c:v>0.45974059999999906</c:v>
                </c:pt>
                <c:pt idx="12">
                  <c:v>0.51998039999999968</c:v>
                </c:pt>
                <c:pt idx="13">
                  <c:v>0.58364019999999917</c:v>
                </c:pt>
                <c:pt idx="14">
                  <c:v>0.65071999999999885</c:v>
                </c:pt>
                <c:pt idx="15">
                  <c:v>0.72121979999999919</c:v>
                </c:pt>
                <c:pt idx="16">
                  <c:v>0.79513959999999884</c:v>
                </c:pt>
                <c:pt idx="17">
                  <c:v>0.87247939999999957</c:v>
                </c:pt>
                <c:pt idx="18">
                  <c:v>0.95323919999999918</c:v>
                </c:pt>
                <c:pt idx="19">
                  <c:v>1.037418999999999</c:v>
                </c:pt>
                <c:pt idx="20">
                  <c:v>1.125018799999999</c:v>
                </c:pt>
                <c:pt idx="21">
                  <c:v>1.2160385999999992</c:v>
                </c:pt>
                <c:pt idx="22">
                  <c:v>1.3104783999999987</c:v>
                </c:pt>
                <c:pt idx="23">
                  <c:v>1.4083381999999993</c:v>
                </c:pt>
                <c:pt idx="24">
                  <c:v>1.5096179999999988</c:v>
                </c:pt>
                <c:pt idx="25">
                  <c:v>1.6143177999999994</c:v>
                </c:pt>
                <c:pt idx="26">
                  <c:v>1.7224375999999992</c:v>
                </c:pt>
                <c:pt idx="27">
                  <c:v>1.8339773999999984</c:v>
                </c:pt>
                <c:pt idx="28">
                  <c:v>1.9489371999999996</c:v>
                </c:pt>
                <c:pt idx="29">
                  <c:v>2.0673169999999987</c:v>
                </c:pt>
                <c:pt idx="30">
                  <c:v>2.189116799999999</c:v>
                </c:pt>
                <c:pt idx="31">
                  <c:v>2.3143365999999994</c:v>
                </c:pt>
                <c:pt idx="32">
                  <c:v>2.4429763999999992</c:v>
                </c:pt>
                <c:pt idx="33">
                  <c:v>2.5750361999999991</c:v>
                </c:pt>
                <c:pt idx="34">
                  <c:v>2.7105159999999988</c:v>
                </c:pt>
                <c:pt idx="35">
                  <c:v>2.8193453999999996</c:v>
                </c:pt>
                <c:pt idx="36">
                  <c:v>2.9451207999999998</c:v>
                </c:pt>
                <c:pt idx="37">
                  <c:v>3.0685441999999998</c:v>
                </c:pt>
                <c:pt idx="38">
                  <c:v>3.1896155999999998</c:v>
                </c:pt>
                <c:pt idx="39">
                  <c:v>3.3083349999999996</c:v>
                </c:pt>
                <c:pt idx="40">
                  <c:v>3.424702400000001</c:v>
                </c:pt>
                <c:pt idx="41">
                  <c:v>3.5387178000000006</c:v>
                </c:pt>
                <c:pt idx="42">
                  <c:v>3.6503812</c:v>
                </c:pt>
                <c:pt idx="43">
                  <c:v>3.7596926000000011</c:v>
                </c:pt>
                <c:pt idx="44">
                  <c:v>3.8666520000000002</c:v>
                </c:pt>
                <c:pt idx="45">
                  <c:v>3.971259400000001</c:v>
                </c:pt>
                <c:pt idx="46">
                  <c:v>4.0735147999999999</c:v>
                </c:pt>
                <c:pt idx="47">
                  <c:v>4.1734182000000004</c:v>
                </c:pt>
                <c:pt idx="48">
                  <c:v>4.2709696000000026</c:v>
                </c:pt>
                <c:pt idx="49">
                  <c:v>4.3661690000000011</c:v>
                </c:pt>
                <c:pt idx="50">
                  <c:v>4.4590164000000012</c:v>
                </c:pt>
                <c:pt idx="51">
                  <c:v>4.5495117999999994</c:v>
                </c:pt>
                <c:pt idx="52">
                  <c:v>4.6376551999999993</c:v>
                </c:pt>
                <c:pt idx="53">
                  <c:v>4.7234466000000008</c:v>
                </c:pt>
                <c:pt idx="54">
                  <c:v>4.8068860000000004</c:v>
                </c:pt>
                <c:pt idx="55">
                  <c:v>4.8879733999999981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8FF9-4920-BCDE-701DD04231C6}"/>
            </c:ext>
          </c:extLst>
        </c:ser>
        <c:ser>
          <c:idx val="16"/>
          <c:order val="16"/>
          <c:tx>
            <c:strRef>
              <c:f>'Cobb Machos'!$R$17</c:f>
              <c:strCache>
                <c:ptCount val="1"/>
                <c:pt idx="0">
                  <c:v>3210</c:v>
                </c:pt>
              </c:strCache>
            </c:strRef>
          </c:tx>
          <c:cat>
            <c:numRef>
              <c:f>'Cobb Machos'!$A$18:$A$73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'Cobb Machos'!$R$18:$R$73</c:f>
              <c:numCache>
                <c:formatCode>General</c:formatCode>
                <c:ptCount val="56"/>
                <c:pt idx="0">
                  <c:v>2.2558989999998502E-2</c:v>
                </c:pt>
                <c:pt idx="1">
                  <c:v>4.5377379999998801E-2</c:v>
                </c:pt>
                <c:pt idx="2">
                  <c:v>7.1615769999998413E-2</c:v>
                </c:pt>
                <c:pt idx="3">
                  <c:v>0.10127415999999823</c:v>
                </c:pt>
                <c:pt idx="4">
                  <c:v>0.13435254999999824</c:v>
                </c:pt>
                <c:pt idx="5">
                  <c:v>0.17085093999999845</c:v>
                </c:pt>
                <c:pt idx="6">
                  <c:v>0.21076932999999798</c:v>
                </c:pt>
                <c:pt idx="7">
                  <c:v>0.25410771999999859</c:v>
                </c:pt>
                <c:pt idx="8">
                  <c:v>0.30086610999999852</c:v>
                </c:pt>
                <c:pt idx="9">
                  <c:v>0.35104449999999865</c:v>
                </c:pt>
                <c:pt idx="10">
                  <c:v>0.40464288999999809</c:v>
                </c:pt>
                <c:pt idx="11">
                  <c:v>0.46166127999999862</c:v>
                </c:pt>
                <c:pt idx="12">
                  <c:v>0.52209966999999891</c:v>
                </c:pt>
                <c:pt idx="13">
                  <c:v>0.5859580599999985</c:v>
                </c:pt>
                <c:pt idx="14">
                  <c:v>0.6532364499999983</c:v>
                </c:pt>
                <c:pt idx="15">
                  <c:v>0.7239348399999983</c:v>
                </c:pt>
                <c:pt idx="16">
                  <c:v>0.79805322999999806</c:v>
                </c:pt>
                <c:pt idx="17">
                  <c:v>0.87559161999999846</c:v>
                </c:pt>
                <c:pt idx="18">
                  <c:v>0.95655000999999817</c:v>
                </c:pt>
                <c:pt idx="19">
                  <c:v>1.0409283999999981</c:v>
                </c:pt>
                <c:pt idx="20">
                  <c:v>1.1287267899999982</c:v>
                </c:pt>
                <c:pt idx="21">
                  <c:v>1.2199451799999981</c:v>
                </c:pt>
                <c:pt idx="22">
                  <c:v>1.3145835699999981</c:v>
                </c:pt>
                <c:pt idx="23">
                  <c:v>1.4126419599999984</c:v>
                </c:pt>
                <c:pt idx="24">
                  <c:v>1.5141203499999976</c:v>
                </c:pt>
                <c:pt idx="25">
                  <c:v>1.6190187399999987</c:v>
                </c:pt>
                <c:pt idx="26">
                  <c:v>1.7273371299999982</c:v>
                </c:pt>
                <c:pt idx="27">
                  <c:v>1.839075519999998</c:v>
                </c:pt>
                <c:pt idx="28">
                  <c:v>1.9542339099999984</c:v>
                </c:pt>
                <c:pt idx="29">
                  <c:v>2.0728122999999981</c:v>
                </c:pt>
                <c:pt idx="30">
                  <c:v>2.194810689999998</c:v>
                </c:pt>
                <c:pt idx="31">
                  <c:v>2.3202290799999985</c:v>
                </c:pt>
                <c:pt idx="32">
                  <c:v>2.4490674699999984</c:v>
                </c:pt>
                <c:pt idx="33">
                  <c:v>2.5813258599999984</c:v>
                </c:pt>
                <c:pt idx="34">
                  <c:v>2.7170042499999978</c:v>
                </c:pt>
                <c:pt idx="35">
                  <c:v>2.8269170200000007</c:v>
                </c:pt>
                <c:pt idx="36">
                  <c:v>2.9528765899999998</c:v>
                </c:pt>
                <c:pt idx="37">
                  <c:v>3.0764841600000006</c:v>
                </c:pt>
                <c:pt idx="38">
                  <c:v>3.1977397300000012</c:v>
                </c:pt>
                <c:pt idx="39">
                  <c:v>3.3166433</c:v>
                </c:pt>
                <c:pt idx="40">
                  <c:v>3.4331948700000003</c:v>
                </c:pt>
                <c:pt idx="41">
                  <c:v>3.5473944400000006</c:v>
                </c:pt>
                <c:pt idx="42">
                  <c:v>3.6592420099999989</c:v>
                </c:pt>
                <c:pt idx="43">
                  <c:v>3.7687375800000007</c:v>
                </c:pt>
                <c:pt idx="44">
                  <c:v>3.8758811500000006</c:v>
                </c:pt>
                <c:pt idx="45">
                  <c:v>3.9806727200000003</c:v>
                </c:pt>
                <c:pt idx="46">
                  <c:v>4.0831122899999999</c:v>
                </c:pt>
                <c:pt idx="47">
                  <c:v>4.1831998600000011</c:v>
                </c:pt>
                <c:pt idx="48">
                  <c:v>4.2809354300000022</c:v>
                </c:pt>
                <c:pt idx="49">
                  <c:v>4.3763190000000014</c:v>
                </c:pt>
                <c:pt idx="50">
                  <c:v>4.4693505700000005</c:v>
                </c:pt>
                <c:pt idx="51">
                  <c:v>4.5600301400000012</c:v>
                </c:pt>
                <c:pt idx="52">
                  <c:v>4.6483577100000018</c:v>
                </c:pt>
                <c:pt idx="53">
                  <c:v>4.7343332800000004</c:v>
                </c:pt>
                <c:pt idx="54">
                  <c:v>4.8179568500000007</c:v>
                </c:pt>
                <c:pt idx="55">
                  <c:v>4.8992284199999991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8FF9-4920-BCDE-701DD04231C6}"/>
            </c:ext>
          </c:extLst>
        </c:ser>
        <c:ser>
          <c:idx val="17"/>
          <c:order val="17"/>
          <c:tx>
            <c:strRef>
              <c:f>'Cobb Machos'!$S$17</c:f>
              <c:strCache>
                <c:ptCount val="1"/>
                <c:pt idx="0">
                  <c:v>3220</c:v>
                </c:pt>
              </c:strCache>
            </c:strRef>
          </c:tx>
          <c:cat>
            <c:numRef>
              <c:f>'Cobb Machos'!$A$18:$A$73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'Cobb Machos'!$S$18:$S$73</c:f>
              <c:numCache>
                <c:formatCode>General</c:formatCode>
                <c:ptCount val="56"/>
                <c:pt idx="0">
                  <c:v>2.2382379999998925E-2</c:v>
                </c:pt>
                <c:pt idx="1">
                  <c:v>4.5399359999999334E-2</c:v>
                </c:pt>
                <c:pt idx="2">
                  <c:v>7.1836339999999055E-2</c:v>
                </c:pt>
                <c:pt idx="3">
                  <c:v>0.10169331999999809</c:v>
                </c:pt>
                <c:pt idx="4">
                  <c:v>0.13497029999999821</c:v>
                </c:pt>
                <c:pt idx="5">
                  <c:v>0.17166727999999853</c:v>
                </c:pt>
                <c:pt idx="6">
                  <c:v>0.21178425999999817</c:v>
                </c:pt>
                <c:pt idx="7">
                  <c:v>0.25532123999999889</c:v>
                </c:pt>
                <c:pt idx="8">
                  <c:v>0.30227821999999893</c:v>
                </c:pt>
                <c:pt idx="9">
                  <c:v>0.35265519999999917</c:v>
                </c:pt>
                <c:pt idx="10">
                  <c:v>0.40645217999999783</c:v>
                </c:pt>
                <c:pt idx="11">
                  <c:v>0.46366915999999936</c:v>
                </c:pt>
                <c:pt idx="12">
                  <c:v>0.52430613999999931</c:v>
                </c:pt>
                <c:pt idx="13">
                  <c:v>0.58836311999999857</c:v>
                </c:pt>
                <c:pt idx="14">
                  <c:v>0.65584009999999848</c:v>
                </c:pt>
                <c:pt idx="15">
                  <c:v>0.72673707999999859</c:v>
                </c:pt>
                <c:pt idx="16">
                  <c:v>0.80105405999999846</c:v>
                </c:pt>
                <c:pt idx="17">
                  <c:v>0.87879103999999897</c:v>
                </c:pt>
                <c:pt idx="18">
                  <c:v>0.95994801999999879</c:v>
                </c:pt>
                <c:pt idx="19">
                  <c:v>1.0445249999999984</c:v>
                </c:pt>
                <c:pt idx="20">
                  <c:v>1.1325219799999982</c:v>
                </c:pt>
                <c:pt idx="21">
                  <c:v>1.2239389599999986</c:v>
                </c:pt>
                <c:pt idx="22">
                  <c:v>1.3187759399999983</c:v>
                </c:pt>
                <c:pt idx="23">
                  <c:v>1.4170329199999987</c:v>
                </c:pt>
                <c:pt idx="24">
                  <c:v>1.5187098999999979</c:v>
                </c:pt>
                <c:pt idx="25">
                  <c:v>1.6238068799999992</c:v>
                </c:pt>
                <c:pt idx="26">
                  <c:v>1.7323238599999984</c:v>
                </c:pt>
                <c:pt idx="27">
                  <c:v>1.8442608399999982</c:v>
                </c:pt>
                <c:pt idx="28">
                  <c:v>1.9596178199999992</c:v>
                </c:pt>
                <c:pt idx="29">
                  <c:v>2.0783947999999981</c:v>
                </c:pt>
                <c:pt idx="30">
                  <c:v>2.2005917799999981</c:v>
                </c:pt>
                <c:pt idx="31">
                  <c:v>2.3262087599999988</c:v>
                </c:pt>
                <c:pt idx="32">
                  <c:v>2.4552457399999987</c:v>
                </c:pt>
                <c:pt idx="33">
                  <c:v>2.5877027199999985</c:v>
                </c:pt>
                <c:pt idx="34">
                  <c:v>2.7235796999999979</c:v>
                </c:pt>
                <c:pt idx="35">
                  <c:v>2.8343516399999995</c:v>
                </c:pt>
                <c:pt idx="36">
                  <c:v>2.9604953799999993</c:v>
                </c:pt>
                <c:pt idx="37">
                  <c:v>3.0842871200000008</c:v>
                </c:pt>
                <c:pt idx="38">
                  <c:v>3.2057268600000004</c:v>
                </c:pt>
                <c:pt idx="39">
                  <c:v>3.3248145999999998</c:v>
                </c:pt>
                <c:pt idx="40">
                  <c:v>3.4415503400000009</c:v>
                </c:pt>
                <c:pt idx="41">
                  <c:v>3.5559340800000019</c:v>
                </c:pt>
                <c:pt idx="42">
                  <c:v>3.6679658200000009</c:v>
                </c:pt>
                <c:pt idx="43">
                  <c:v>3.7776455600000016</c:v>
                </c:pt>
                <c:pt idx="44">
                  <c:v>3.8849733000000004</c:v>
                </c:pt>
                <c:pt idx="45">
                  <c:v>3.9899490400000008</c:v>
                </c:pt>
                <c:pt idx="46">
                  <c:v>4.0925727799999994</c:v>
                </c:pt>
                <c:pt idx="47">
                  <c:v>4.1928445199999995</c:v>
                </c:pt>
                <c:pt idx="48">
                  <c:v>4.2907642600000031</c:v>
                </c:pt>
                <c:pt idx="49">
                  <c:v>4.3863320000000012</c:v>
                </c:pt>
                <c:pt idx="50">
                  <c:v>4.479547740000001</c:v>
                </c:pt>
                <c:pt idx="51">
                  <c:v>4.5704114800000006</c:v>
                </c:pt>
                <c:pt idx="52">
                  <c:v>4.6589232200000001</c:v>
                </c:pt>
                <c:pt idx="53">
                  <c:v>4.7450829599999995</c:v>
                </c:pt>
                <c:pt idx="54">
                  <c:v>4.8288907000000005</c:v>
                </c:pt>
                <c:pt idx="55">
                  <c:v>4.9103464399999996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8FF9-4920-BCDE-701DD04231C6}"/>
            </c:ext>
          </c:extLst>
        </c:ser>
        <c:ser>
          <c:idx val="18"/>
          <c:order val="18"/>
          <c:tx>
            <c:strRef>
              <c:f>'Cobb Machos'!$T$17</c:f>
              <c:strCache>
                <c:ptCount val="1"/>
                <c:pt idx="0">
                  <c:v>3230</c:v>
                </c:pt>
              </c:strCache>
            </c:strRef>
          </c:tx>
          <c:cat>
            <c:numRef>
              <c:f>'Cobb Machos'!$A$18:$A$73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'Cobb Machos'!$T$18:$T$73</c:f>
              <c:numCache>
                <c:formatCode>General</c:formatCode>
                <c:ptCount val="56"/>
                <c:pt idx="0">
                  <c:v>2.2292969999999634E-2</c:v>
                </c:pt>
                <c:pt idx="1">
                  <c:v>4.5508539999999265E-2</c:v>
                </c:pt>
                <c:pt idx="2">
                  <c:v>7.2144109999999984E-2</c:v>
                </c:pt>
                <c:pt idx="3">
                  <c:v>0.10219967999999913</c:v>
                </c:pt>
                <c:pt idx="4">
                  <c:v>0.13567524999999936</c:v>
                </c:pt>
                <c:pt idx="5">
                  <c:v>0.1725708199999989</c:v>
                </c:pt>
                <c:pt idx="6">
                  <c:v>0.21288638999999865</c:v>
                </c:pt>
                <c:pt idx="7">
                  <c:v>0.25662195999999948</c:v>
                </c:pt>
                <c:pt idx="8">
                  <c:v>0.30377752999999963</c:v>
                </c:pt>
                <c:pt idx="9">
                  <c:v>0.35435309999999998</c:v>
                </c:pt>
                <c:pt idx="10">
                  <c:v>0.40834866999999875</c:v>
                </c:pt>
                <c:pt idx="11">
                  <c:v>0.4657642399999995</c:v>
                </c:pt>
                <c:pt idx="12">
                  <c:v>0.52659980999999956</c:v>
                </c:pt>
                <c:pt idx="13">
                  <c:v>0.59085537999999937</c:v>
                </c:pt>
                <c:pt idx="14">
                  <c:v>0.65853094999999895</c:v>
                </c:pt>
                <c:pt idx="15">
                  <c:v>0.72962651999999917</c:v>
                </c:pt>
                <c:pt idx="16">
                  <c:v>0.80414208999999914</c:v>
                </c:pt>
                <c:pt idx="17">
                  <c:v>0.88207765999999932</c:v>
                </c:pt>
                <c:pt idx="18">
                  <c:v>0.96343322999999881</c:v>
                </c:pt>
                <c:pt idx="19">
                  <c:v>1.0482087999999989</c:v>
                </c:pt>
                <c:pt idx="20">
                  <c:v>1.1364043699999993</c:v>
                </c:pt>
                <c:pt idx="21">
                  <c:v>1.2280199399999994</c:v>
                </c:pt>
                <c:pt idx="22">
                  <c:v>1.3230555099999988</c:v>
                </c:pt>
                <c:pt idx="23">
                  <c:v>1.4215110799999993</c:v>
                </c:pt>
                <c:pt idx="24">
                  <c:v>1.5233866499999986</c:v>
                </c:pt>
                <c:pt idx="25">
                  <c:v>1.6286822199999995</c:v>
                </c:pt>
                <c:pt idx="26">
                  <c:v>1.7373977899999993</c:v>
                </c:pt>
                <c:pt idx="27">
                  <c:v>1.8495333599999988</c:v>
                </c:pt>
                <c:pt idx="28">
                  <c:v>1.9650889299999994</c:v>
                </c:pt>
                <c:pt idx="29">
                  <c:v>2.0840644999999984</c:v>
                </c:pt>
                <c:pt idx="30">
                  <c:v>2.206460069999999</c:v>
                </c:pt>
                <c:pt idx="31">
                  <c:v>2.3322756399999993</c:v>
                </c:pt>
                <c:pt idx="32">
                  <c:v>2.4615112099999994</c:v>
                </c:pt>
                <c:pt idx="33">
                  <c:v>2.5941667799999992</c:v>
                </c:pt>
                <c:pt idx="34">
                  <c:v>2.7302423499999984</c:v>
                </c:pt>
                <c:pt idx="35">
                  <c:v>2.8416492600000005</c:v>
                </c:pt>
                <c:pt idx="36">
                  <c:v>2.9679771700000011</c:v>
                </c:pt>
                <c:pt idx="37">
                  <c:v>3.0919530800000015</c:v>
                </c:pt>
                <c:pt idx="38">
                  <c:v>3.21357699</c:v>
                </c:pt>
                <c:pt idx="39">
                  <c:v>3.3328489000000001</c:v>
                </c:pt>
                <c:pt idx="40">
                  <c:v>3.4497688100000019</c:v>
                </c:pt>
                <c:pt idx="41">
                  <c:v>3.5643367200000018</c:v>
                </c:pt>
                <c:pt idx="42">
                  <c:v>3.6765526299999998</c:v>
                </c:pt>
                <c:pt idx="43">
                  <c:v>3.7864165400000012</c:v>
                </c:pt>
                <c:pt idx="44">
                  <c:v>3.8939284500000007</c:v>
                </c:pt>
                <c:pt idx="45">
                  <c:v>3.9990883600000018</c:v>
                </c:pt>
                <c:pt idx="46">
                  <c:v>4.101896270000001</c:v>
                </c:pt>
                <c:pt idx="47">
                  <c:v>4.2023521800000019</c:v>
                </c:pt>
                <c:pt idx="48">
                  <c:v>4.3004560900000026</c:v>
                </c:pt>
                <c:pt idx="49">
                  <c:v>4.3962080000000014</c:v>
                </c:pt>
                <c:pt idx="50">
                  <c:v>4.4896079100000019</c:v>
                </c:pt>
                <c:pt idx="51">
                  <c:v>4.5806558200000005</c:v>
                </c:pt>
                <c:pt idx="52">
                  <c:v>4.6693517300000025</c:v>
                </c:pt>
                <c:pt idx="53">
                  <c:v>4.7556956400000008</c:v>
                </c:pt>
                <c:pt idx="54">
                  <c:v>4.8396875500000025</c:v>
                </c:pt>
                <c:pt idx="55">
                  <c:v>4.9213274600000005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8FF9-4920-BCDE-701DD04231C6}"/>
            </c:ext>
          </c:extLst>
        </c:ser>
        <c:ser>
          <c:idx val="19"/>
          <c:order val="19"/>
          <c:tx>
            <c:strRef>
              <c:f>'Cobb Machos'!$U$17</c:f>
              <c:strCache>
                <c:ptCount val="1"/>
                <c:pt idx="0">
                  <c:v>3240</c:v>
                </c:pt>
              </c:strCache>
            </c:strRef>
          </c:tx>
          <c:cat>
            <c:numRef>
              <c:f>'Cobb Machos'!$A$18:$A$73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'Cobb Machos'!$U$18:$U$73</c:f>
              <c:numCache>
                <c:formatCode>General</c:formatCode>
                <c:ptCount val="56"/>
                <c:pt idx="0">
                  <c:v>2.2290759999998855E-2</c:v>
                </c:pt>
                <c:pt idx="1">
                  <c:v>4.5704919999998594E-2</c:v>
                </c:pt>
                <c:pt idx="2">
                  <c:v>7.2539079999998535E-2</c:v>
                </c:pt>
                <c:pt idx="3">
                  <c:v>0.10279323999999779</c:v>
                </c:pt>
                <c:pt idx="4">
                  <c:v>0.13646739999999813</c:v>
                </c:pt>
                <c:pt idx="5">
                  <c:v>0.17356155999999778</c:v>
                </c:pt>
                <c:pt idx="6">
                  <c:v>0.21407571999999764</c:v>
                </c:pt>
                <c:pt idx="7">
                  <c:v>0.25800987999999858</c:v>
                </c:pt>
                <c:pt idx="8">
                  <c:v>0.30536403999999884</c:v>
                </c:pt>
                <c:pt idx="9">
                  <c:v>0.35613819999999841</c:v>
                </c:pt>
                <c:pt idx="10">
                  <c:v>0.41033235999999818</c:v>
                </c:pt>
                <c:pt idx="11">
                  <c:v>0.46794651999999903</c:v>
                </c:pt>
                <c:pt idx="12">
                  <c:v>0.5289806799999992</c:v>
                </c:pt>
                <c:pt idx="13">
                  <c:v>0.59343483999999869</c:v>
                </c:pt>
                <c:pt idx="14">
                  <c:v>0.66130899999999837</c:v>
                </c:pt>
                <c:pt idx="15">
                  <c:v>0.73260315999999825</c:v>
                </c:pt>
                <c:pt idx="16">
                  <c:v>0.80731731999999834</c:v>
                </c:pt>
                <c:pt idx="17">
                  <c:v>0.88545147999999863</c:v>
                </c:pt>
                <c:pt idx="18">
                  <c:v>0.96700563999999822</c:v>
                </c:pt>
                <c:pt idx="19">
                  <c:v>1.051979799999998</c:v>
                </c:pt>
                <c:pt idx="20">
                  <c:v>1.140373959999998</c:v>
                </c:pt>
                <c:pt idx="21">
                  <c:v>1.2321881199999982</c:v>
                </c:pt>
                <c:pt idx="22">
                  <c:v>1.3274222799999977</c:v>
                </c:pt>
                <c:pt idx="23">
                  <c:v>1.4260764399999983</c:v>
                </c:pt>
                <c:pt idx="24">
                  <c:v>1.5281505999999974</c:v>
                </c:pt>
                <c:pt idx="25">
                  <c:v>1.6336447599999988</c:v>
                </c:pt>
                <c:pt idx="26">
                  <c:v>1.7425589199999982</c:v>
                </c:pt>
                <c:pt idx="27">
                  <c:v>1.8548930799999979</c:v>
                </c:pt>
                <c:pt idx="28">
                  <c:v>1.9706472399999986</c:v>
                </c:pt>
                <c:pt idx="29">
                  <c:v>2.0898213999999977</c:v>
                </c:pt>
                <c:pt idx="30">
                  <c:v>2.2124155599999984</c:v>
                </c:pt>
                <c:pt idx="31">
                  <c:v>2.3384297199999984</c:v>
                </c:pt>
                <c:pt idx="32">
                  <c:v>2.4678638799999986</c:v>
                </c:pt>
                <c:pt idx="33">
                  <c:v>2.6007180399999985</c:v>
                </c:pt>
                <c:pt idx="34">
                  <c:v>2.7369921999999978</c:v>
                </c:pt>
                <c:pt idx="35">
                  <c:v>2.848809880000001</c:v>
                </c:pt>
                <c:pt idx="36">
                  <c:v>2.9753219600000005</c:v>
                </c:pt>
                <c:pt idx="37">
                  <c:v>3.0994820400000016</c:v>
                </c:pt>
                <c:pt idx="38">
                  <c:v>3.2212901200000008</c:v>
                </c:pt>
                <c:pt idx="39">
                  <c:v>3.3407461999999999</c:v>
                </c:pt>
                <c:pt idx="40">
                  <c:v>3.4578502800000024</c:v>
                </c:pt>
                <c:pt idx="41">
                  <c:v>3.5726023600000012</c:v>
                </c:pt>
                <c:pt idx="42">
                  <c:v>3.6850024399999999</c:v>
                </c:pt>
                <c:pt idx="43">
                  <c:v>3.795050520000002</c:v>
                </c:pt>
                <c:pt idx="44">
                  <c:v>3.9027466000000004</c:v>
                </c:pt>
                <c:pt idx="45">
                  <c:v>4.0080906800000022</c:v>
                </c:pt>
                <c:pt idx="46">
                  <c:v>4.1110827600000004</c:v>
                </c:pt>
                <c:pt idx="47">
                  <c:v>4.2117228400000002</c:v>
                </c:pt>
                <c:pt idx="48">
                  <c:v>4.3100109200000034</c:v>
                </c:pt>
                <c:pt idx="49">
                  <c:v>4.4059470000000012</c:v>
                </c:pt>
                <c:pt idx="50">
                  <c:v>4.4995310800000006</c:v>
                </c:pt>
                <c:pt idx="51">
                  <c:v>4.5907631600000016</c:v>
                </c:pt>
                <c:pt idx="52">
                  <c:v>4.6796432400000008</c:v>
                </c:pt>
                <c:pt idx="53">
                  <c:v>4.7661713200000015</c:v>
                </c:pt>
                <c:pt idx="54">
                  <c:v>4.8503474000000022</c:v>
                </c:pt>
                <c:pt idx="55">
                  <c:v>4.9321714799999992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8FF9-4920-BCDE-701DD04231C6}"/>
            </c:ext>
          </c:extLst>
        </c:ser>
        <c:ser>
          <c:idx val="20"/>
          <c:order val="20"/>
          <c:tx>
            <c:strRef>
              <c:f>'Cobb Machos'!$V$17</c:f>
              <c:strCache>
                <c:ptCount val="1"/>
                <c:pt idx="0">
                  <c:v>3250</c:v>
                </c:pt>
              </c:strCache>
            </c:strRef>
          </c:tx>
          <c:cat>
            <c:numRef>
              <c:f>'Cobb Machos'!$A$18:$A$73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'Cobb Machos'!$V$18:$V$73</c:f>
              <c:numCache>
                <c:formatCode>General</c:formatCode>
                <c:ptCount val="56"/>
                <c:pt idx="0">
                  <c:v>2.2375750000000139E-2</c:v>
                </c:pt>
                <c:pt idx="1">
                  <c:v>4.5988499999999988E-2</c:v>
                </c:pt>
                <c:pt idx="2">
                  <c:v>7.3021250000000038E-2</c:v>
                </c:pt>
                <c:pt idx="3">
                  <c:v>0.1034739999999994</c:v>
                </c:pt>
                <c:pt idx="4">
                  <c:v>0.13734674999999985</c:v>
                </c:pt>
                <c:pt idx="5">
                  <c:v>0.17463949999999961</c:v>
                </c:pt>
                <c:pt idx="6">
                  <c:v>0.21535224999999869</c:v>
                </c:pt>
                <c:pt idx="7">
                  <c:v>0.25948499999999974</c:v>
                </c:pt>
                <c:pt idx="8">
                  <c:v>0.30703774999999922</c:v>
                </c:pt>
                <c:pt idx="9">
                  <c:v>0.35801049999999979</c:v>
                </c:pt>
                <c:pt idx="10">
                  <c:v>0.41240324999999878</c:v>
                </c:pt>
                <c:pt idx="11">
                  <c:v>0.47021599999999975</c:v>
                </c:pt>
                <c:pt idx="12">
                  <c:v>0.53144875000000003</c:v>
                </c:pt>
                <c:pt idx="13">
                  <c:v>0.59610149999999962</c:v>
                </c:pt>
                <c:pt idx="14">
                  <c:v>0.66417424999999941</c:v>
                </c:pt>
                <c:pt idx="15">
                  <c:v>0.7356669999999994</c:v>
                </c:pt>
                <c:pt idx="16">
                  <c:v>0.8105797499999996</c:v>
                </c:pt>
                <c:pt idx="17">
                  <c:v>0.88891249999999999</c:v>
                </c:pt>
                <c:pt idx="18">
                  <c:v>0.9706652499999997</c:v>
                </c:pt>
                <c:pt idx="19">
                  <c:v>1.0558379999999992</c:v>
                </c:pt>
                <c:pt idx="20">
                  <c:v>1.1444307499999993</c:v>
                </c:pt>
                <c:pt idx="21">
                  <c:v>1.2364434999999996</c:v>
                </c:pt>
                <c:pt idx="22">
                  <c:v>1.3318762499999992</c:v>
                </c:pt>
                <c:pt idx="23">
                  <c:v>1.4307289999999995</c:v>
                </c:pt>
                <c:pt idx="24">
                  <c:v>1.5330017499999986</c:v>
                </c:pt>
                <c:pt idx="25">
                  <c:v>1.6386944999999997</c:v>
                </c:pt>
                <c:pt idx="26">
                  <c:v>1.7478072499999993</c:v>
                </c:pt>
                <c:pt idx="27">
                  <c:v>1.860339999999999</c:v>
                </c:pt>
                <c:pt idx="28">
                  <c:v>1.9762927499999998</c:v>
                </c:pt>
                <c:pt idx="29">
                  <c:v>2.0956654999999991</c:v>
                </c:pt>
                <c:pt idx="30">
                  <c:v>2.2184582499999994</c:v>
                </c:pt>
                <c:pt idx="31">
                  <c:v>2.3446709999999999</c:v>
                </c:pt>
                <c:pt idx="32">
                  <c:v>2.4743037499999994</c:v>
                </c:pt>
                <c:pt idx="33">
                  <c:v>2.6073564999999994</c:v>
                </c:pt>
                <c:pt idx="34">
                  <c:v>2.7438292499999988</c:v>
                </c:pt>
                <c:pt idx="35">
                  <c:v>2.8558335000000019</c:v>
                </c:pt>
                <c:pt idx="36">
                  <c:v>2.9825297500000003</c:v>
                </c:pt>
                <c:pt idx="37">
                  <c:v>3.1068740000000021</c:v>
                </c:pt>
                <c:pt idx="38">
                  <c:v>3.228866250000002</c:v>
                </c:pt>
                <c:pt idx="39">
                  <c:v>3.3485065000000001</c:v>
                </c:pt>
                <c:pt idx="40">
                  <c:v>3.4657947500000033</c:v>
                </c:pt>
                <c:pt idx="41">
                  <c:v>3.580731000000001</c:v>
                </c:pt>
                <c:pt idx="42">
                  <c:v>3.6933152500000004</c:v>
                </c:pt>
                <c:pt idx="43">
                  <c:v>3.8035475000000014</c:v>
                </c:pt>
                <c:pt idx="44">
                  <c:v>3.9114277500000005</c:v>
                </c:pt>
                <c:pt idx="45">
                  <c:v>4.0169560000000031</c:v>
                </c:pt>
                <c:pt idx="46">
                  <c:v>4.1201322500000002</c:v>
                </c:pt>
                <c:pt idx="47">
                  <c:v>4.2209565000000024</c:v>
                </c:pt>
                <c:pt idx="48">
                  <c:v>4.3194287500000028</c:v>
                </c:pt>
                <c:pt idx="49">
                  <c:v>4.4155490000000013</c:v>
                </c:pt>
                <c:pt idx="50">
                  <c:v>4.5093172500000014</c:v>
                </c:pt>
                <c:pt idx="51">
                  <c:v>4.6007335000000014</c:v>
                </c:pt>
                <c:pt idx="52">
                  <c:v>4.6897977500000012</c:v>
                </c:pt>
                <c:pt idx="53">
                  <c:v>4.7765100000000009</c:v>
                </c:pt>
                <c:pt idx="54">
                  <c:v>4.8608702500000023</c:v>
                </c:pt>
                <c:pt idx="55">
                  <c:v>4.9428785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8FF9-4920-BCDE-701DD04231C6}"/>
            </c:ext>
          </c:extLst>
        </c:ser>
        <c:bandFmts/>
        <c:axId val="406432160"/>
        <c:axId val="406432552"/>
        <c:axId val="490562528"/>
      </c:surface3DChart>
      <c:catAx>
        <c:axId val="40643216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2000"/>
                </a:pPr>
                <a:r>
                  <a:rPr lang="en-US" sz="2000"/>
                  <a:t>Idade (dias)</a:t>
                </a:r>
              </a:p>
            </c:rich>
          </c:tx>
          <c:layout>
            <c:manualLayout>
              <c:xMode val="edge"/>
              <c:yMode val="edge"/>
              <c:x val="0.43868837456182241"/>
              <c:y val="0.86681231093707034"/>
            </c:manualLayout>
          </c:layout>
          <c:overlay val="0"/>
        </c:title>
        <c:numFmt formatCode="General" sourceLinked="1"/>
        <c:majorTickMark val="none"/>
        <c:minorTickMark val="none"/>
        <c:tickLblPos val="nextTo"/>
        <c:crossAx val="406432552"/>
        <c:crosses val="autoZero"/>
        <c:auto val="1"/>
        <c:lblAlgn val="ctr"/>
        <c:lblOffset val="100"/>
        <c:noMultiLvlLbl val="0"/>
      </c:catAx>
      <c:valAx>
        <c:axId val="40643255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2000"/>
                </a:pPr>
                <a:r>
                  <a:rPr lang="en-US" sz="2000"/>
                  <a:t>kg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406432160"/>
        <c:crosses val="autoZero"/>
        <c:crossBetween val="midCat"/>
      </c:valAx>
      <c:serAx>
        <c:axId val="490562528"/>
        <c:scaling>
          <c:orientation val="minMax"/>
        </c:scaling>
        <c:delete val="0"/>
        <c:axPos val="b"/>
        <c:numFmt formatCode="#,##0.00" sourceLinked="0"/>
        <c:majorTickMark val="none"/>
        <c:minorTickMark val="none"/>
        <c:tickLblPos val="nextTo"/>
        <c:crossAx val="406432552"/>
        <c:crosses val="autoZero"/>
      </c:serAx>
    </c:plotArea>
    <c:legend>
      <c:legendPos val="r"/>
      <c:layout>
        <c:manualLayout>
          <c:xMode val="edge"/>
          <c:yMode val="edge"/>
          <c:x val="0.90354672740252928"/>
          <c:y val="0.37180970865842883"/>
          <c:w val="8.9420175321639581E-2"/>
          <c:h val="0.28983361325821194"/>
        </c:manualLayout>
      </c:layout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trlProps/ctrlProp1.xml><?xml version="1.0" encoding="utf-8"?>
<formControlPr xmlns="http://schemas.microsoft.com/office/spreadsheetml/2009/9/main" objectType="Scroll" dx="16" fmlaLink="$N$75" horiz="1" max="56" min="1" page="10" val="42"/>
</file>

<file path=xl/ctrlProps/ctrlProp2.xml><?xml version="1.0" encoding="utf-8"?>
<formControlPr xmlns="http://schemas.microsoft.com/office/spreadsheetml/2009/9/main" objectType="Scroll" dx="16" fmlaLink="$P$75" horiz="1" inc="10" max="3250" min="3050" page="10" val="3200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3" Type="http://schemas.openxmlformats.org/officeDocument/2006/relationships/image" Target="../media/image2.emf"/><Relationship Id="rId7" Type="http://schemas.openxmlformats.org/officeDocument/2006/relationships/image" Target="../media/image6.emf"/><Relationship Id="rId12" Type="http://schemas.openxmlformats.org/officeDocument/2006/relationships/image" Target="../media/image11.png"/><Relationship Id="rId2" Type="http://schemas.openxmlformats.org/officeDocument/2006/relationships/image" Target="../media/image1.png"/><Relationship Id="rId1" Type="http://schemas.openxmlformats.org/officeDocument/2006/relationships/chart" Target="../charts/chart1.xml"/><Relationship Id="rId6" Type="http://schemas.openxmlformats.org/officeDocument/2006/relationships/image" Target="../media/image5.emf"/><Relationship Id="rId11" Type="http://schemas.openxmlformats.org/officeDocument/2006/relationships/image" Target="../media/image10.png"/><Relationship Id="rId5" Type="http://schemas.openxmlformats.org/officeDocument/2006/relationships/image" Target="../media/image4.emf"/><Relationship Id="rId10" Type="http://schemas.openxmlformats.org/officeDocument/2006/relationships/image" Target="../media/image9.png"/><Relationship Id="rId4" Type="http://schemas.openxmlformats.org/officeDocument/2006/relationships/image" Target="../media/image3.emf"/><Relationship Id="rId9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133069</xdr:colOff>
      <xdr:row>75</xdr:row>
      <xdr:rowOff>114859</xdr:rowOff>
    </xdr:from>
    <xdr:to>
      <xdr:col>11</xdr:col>
      <xdr:colOff>133069</xdr:colOff>
      <xdr:row>105</xdr:row>
      <xdr:rowOff>140633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1066800</xdr:colOff>
          <xdr:row>75</xdr:row>
          <xdr:rowOff>85725</xdr:rowOff>
        </xdr:from>
        <xdr:to>
          <xdr:col>14</xdr:col>
          <xdr:colOff>9525</xdr:colOff>
          <xdr:row>76</xdr:row>
          <xdr:rowOff>142875</xdr:rowOff>
        </xdr:to>
        <xdr:sp macro="" textlink="">
          <xdr:nvSpPr>
            <xdr:cNvPr id="4097" name="Scroll Bar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1181100</xdr:colOff>
          <xdr:row>75</xdr:row>
          <xdr:rowOff>95250</xdr:rowOff>
        </xdr:from>
        <xdr:to>
          <xdr:col>17</xdr:col>
          <xdr:colOff>219075</xdr:colOff>
          <xdr:row>76</xdr:row>
          <xdr:rowOff>142875</xdr:rowOff>
        </xdr:to>
        <xdr:sp macro="" textlink="">
          <xdr:nvSpPr>
            <xdr:cNvPr id="4098" name="Scroll Bar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1</xdr:col>
      <xdr:colOff>434975</xdr:colOff>
      <xdr:row>106</xdr:row>
      <xdr:rowOff>128867</xdr:rowOff>
    </xdr:from>
    <xdr:to>
      <xdr:col>7</xdr:col>
      <xdr:colOff>200025</xdr:colOff>
      <xdr:row>125</xdr:row>
      <xdr:rowOff>45864</xdr:rowOff>
    </xdr:to>
    <xdr:pic>
      <xdr:nvPicPr>
        <xdr:cNvPr id="6" name="Imagem 5" descr="3-D surface plot of pred by Dia and Energia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9740" y="23952573"/>
          <a:ext cx="5681756" cy="37286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66675</xdr:colOff>
      <xdr:row>127</xdr:row>
      <xdr:rowOff>104775</xdr:rowOff>
    </xdr:from>
    <xdr:to>
      <xdr:col>7</xdr:col>
      <xdr:colOff>27214</xdr:colOff>
      <xdr:row>142</xdr:row>
      <xdr:rowOff>58505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996" y="26352954"/>
          <a:ext cx="5144861" cy="29541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9526</xdr:colOff>
      <xdr:row>161</xdr:row>
      <xdr:rowOff>139934</xdr:rowOff>
    </xdr:from>
    <xdr:to>
      <xdr:col>7</xdr:col>
      <xdr:colOff>74839</xdr:colOff>
      <xdr:row>174</xdr:row>
      <xdr:rowOff>56954</xdr:rowOff>
    </xdr:to>
    <xdr:pic>
      <xdr:nvPicPr>
        <xdr:cNvPr id="14" name="Imagem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1" y="32865113"/>
          <a:ext cx="4385581" cy="25173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204107</xdr:colOff>
      <xdr:row>176</xdr:row>
      <xdr:rowOff>47686</xdr:rowOff>
    </xdr:from>
    <xdr:to>
      <xdr:col>6</xdr:col>
      <xdr:colOff>737506</xdr:colOff>
      <xdr:row>190</xdr:row>
      <xdr:rowOff>25853</xdr:rowOff>
    </xdr:to>
    <xdr:pic>
      <xdr:nvPicPr>
        <xdr:cNvPr id="16" name="Imagem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428" y="35630365"/>
          <a:ext cx="4853667" cy="27785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510266</xdr:colOff>
      <xdr:row>195</xdr:row>
      <xdr:rowOff>6804</xdr:rowOff>
    </xdr:from>
    <xdr:to>
      <xdr:col>6</xdr:col>
      <xdr:colOff>772898</xdr:colOff>
      <xdr:row>209</xdr:row>
      <xdr:rowOff>180496</xdr:rowOff>
    </xdr:to>
    <xdr:pic>
      <xdr:nvPicPr>
        <xdr:cNvPr id="18" name="Imagem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0266" y="39208983"/>
          <a:ext cx="5195221" cy="29740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500064</xdr:colOff>
      <xdr:row>144</xdr:row>
      <xdr:rowOff>48146</xdr:rowOff>
    </xdr:from>
    <xdr:to>
      <xdr:col>7</xdr:col>
      <xdr:colOff>6303</xdr:colOff>
      <xdr:row>159</xdr:row>
      <xdr:rowOff>107154</xdr:rowOff>
    </xdr:to>
    <xdr:pic>
      <xdr:nvPicPr>
        <xdr:cNvPr id="13" name="Imagem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0064" y="30694834"/>
          <a:ext cx="6095998" cy="30593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357188</xdr:colOff>
      <xdr:row>142</xdr:row>
      <xdr:rowOff>120114</xdr:rowOff>
    </xdr:from>
    <xdr:to>
      <xdr:col>21</xdr:col>
      <xdr:colOff>150439</xdr:colOff>
      <xdr:row>156</xdr:row>
      <xdr:rowOff>14855</xdr:rowOff>
    </xdr:to>
    <xdr:pic>
      <xdr:nvPicPr>
        <xdr:cNvPr id="17" name="Imagem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61469" y="30385802"/>
          <a:ext cx="5338762" cy="26950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781050</xdr:colOff>
      <xdr:row>74</xdr:row>
      <xdr:rowOff>76200</xdr:rowOff>
    </xdr:from>
    <xdr:to>
      <xdr:col>28</xdr:col>
      <xdr:colOff>561975</xdr:colOff>
      <xdr:row>107</xdr:row>
      <xdr:rowOff>104775</xdr:rowOff>
    </xdr:to>
    <xdr:pic>
      <xdr:nvPicPr>
        <xdr:cNvPr id="15" name="Imagem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35450" y="14487525"/>
          <a:ext cx="6086475" cy="9829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36</xdr:col>
      <xdr:colOff>171449</xdr:colOff>
      <xdr:row>4</xdr:row>
      <xdr:rowOff>19050</xdr:rowOff>
    </xdr:from>
    <xdr:to>
      <xdr:col>54</xdr:col>
      <xdr:colOff>561591</xdr:colOff>
      <xdr:row>45</xdr:row>
      <xdr:rowOff>189071</xdr:rowOff>
    </xdr:to>
    <xdr:pic>
      <xdr:nvPicPr>
        <xdr:cNvPr id="19" name="Imagem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88572974" y="1257300"/>
          <a:ext cx="11362942" cy="8066246"/>
        </a:xfrm>
        <a:prstGeom prst="rect">
          <a:avLst/>
        </a:prstGeom>
      </xdr:spPr>
    </xdr:pic>
    <xdr:clientData/>
  </xdr:twoCellAnchor>
  <xdr:twoCellAnchor editAs="oneCell">
    <xdr:from>
      <xdr:col>36</xdr:col>
      <xdr:colOff>76200</xdr:colOff>
      <xdr:row>75</xdr:row>
      <xdr:rowOff>106918</xdr:rowOff>
    </xdr:from>
    <xdr:to>
      <xdr:col>54</xdr:col>
      <xdr:colOff>600075</xdr:colOff>
      <xdr:row>101</xdr:row>
      <xdr:rowOff>179546</xdr:rowOff>
    </xdr:to>
    <xdr:pic>
      <xdr:nvPicPr>
        <xdr:cNvPr id="20" name="Imagem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88477725" y="12841843"/>
          <a:ext cx="11496675" cy="8149828"/>
        </a:xfrm>
        <a:prstGeom prst="rect">
          <a:avLst/>
        </a:prstGeom>
      </xdr:spPr>
    </xdr:pic>
    <xdr:clientData/>
  </xdr:twoCellAnchor>
  <xdr:twoCellAnchor editAs="oneCell">
    <xdr:from>
      <xdr:col>36</xdr:col>
      <xdr:colOff>9525</xdr:colOff>
      <xdr:row>147</xdr:row>
      <xdr:rowOff>97393</xdr:rowOff>
    </xdr:from>
    <xdr:to>
      <xdr:col>54</xdr:col>
      <xdr:colOff>533400</xdr:colOff>
      <xdr:row>190</xdr:row>
      <xdr:rowOff>57919</xdr:rowOff>
    </xdr:to>
    <xdr:pic>
      <xdr:nvPicPr>
        <xdr:cNvPr id="21" name="Imagem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88411050" y="24490918"/>
          <a:ext cx="11496675" cy="81520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216"/>
  <sheetViews>
    <sheetView showGridLines="0" showRowColHeaders="0" tabSelected="1" topLeftCell="A74" zoomScaleNormal="100" workbookViewId="0">
      <selection activeCell="N80" sqref="N80"/>
    </sheetView>
  </sheetViews>
  <sheetFormatPr defaultColWidth="9.140625" defaultRowHeight="15"/>
  <cols>
    <col min="1" max="1" width="9.140625" style="2"/>
    <col min="2" max="7" width="13" style="2" customWidth="1"/>
    <col min="8" max="8" width="13" style="4" customWidth="1"/>
    <col min="9" max="10" width="9.140625" style="2"/>
    <col min="11" max="13" width="15.5703125" style="2" customWidth="1"/>
    <col min="14" max="14" width="19.140625" style="2" customWidth="1"/>
    <col min="15" max="15" width="15.5703125" style="2" customWidth="1"/>
    <col min="16" max="16" width="17.7109375" style="2" customWidth="1"/>
    <col min="17" max="17" width="15.5703125" style="2" customWidth="1"/>
    <col min="18" max="18" width="9.140625" style="2"/>
    <col min="19" max="19" width="12.28515625" style="2" customWidth="1"/>
    <col min="20" max="16384" width="9.140625" style="2"/>
  </cols>
  <sheetData>
    <row r="1" spans="2:56" ht="31.5">
      <c r="B1" s="1" t="s">
        <v>67</v>
      </c>
      <c r="E1" s="3" t="s">
        <v>59</v>
      </c>
      <c r="N1" s="3" t="s">
        <v>59</v>
      </c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  <c r="AW1" s="36"/>
      <c r="AX1" s="36"/>
      <c r="AY1" s="36"/>
      <c r="AZ1" s="36"/>
      <c r="BA1" s="36"/>
      <c r="BB1" s="36"/>
      <c r="BC1" s="36"/>
      <c r="BD1" s="36"/>
    </row>
    <row r="2" spans="2:56">
      <c r="B2" s="2" t="s">
        <v>36</v>
      </c>
      <c r="K2" s="2" t="s">
        <v>58</v>
      </c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6"/>
      <c r="AU2" s="36"/>
      <c r="AV2" s="36"/>
      <c r="AW2" s="36"/>
      <c r="AX2" s="36"/>
      <c r="AY2" s="36"/>
      <c r="AZ2" s="36"/>
      <c r="BA2" s="36"/>
      <c r="BB2" s="36"/>
      <c r="BC2" s="36"/>
      <c r="BD2" s="36"/>
    </row>
    <row r="3" spans="2:56">
      <c r="B3" s="5"/>
      <c r="C3" s="5"/>
      <c r="D3" s="5"/>
      <c r="E3" s="5"/>
      <c r="F3" s="5"/>
      <c r="G3" s="5"/>
      <c r="H3" s="6" t="s">
        <v>0</v>
      </c>
      <c r="K3" s="5"/>
      <c r="L3" s="5"/>
      <c r="M3" s="5"/>
      <c r="N3" s="5"/>
      <c r="O3" s="5"/>
      <c r="P3" s="5"/>
      <c r="Q3" s="5" t="s">
        <v>0</v>
      </c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</row>
    <row r="4" spans="2:56">
      <c r="B4" s="5"/>
      <c r="C4" s="5"/>
      <c r="D4" s="5"/>
      <c r="E4" s="5"/>
      <c r="F4" s="5"/>
      <c r="G4" s="5"/>
      <c r="H4" s="6" t="s">
        <v>1</v>
      </c>
      <c r="K4" s="5"/>
      <c r="L4" s="5"/>
      <c r="M4" s="5"/>
      <c r="N4" s="5"/>
      <c r="O4" s="5"/>
      <c r="P4" s="5"/>
      <c r="Q4" s="5" t="s">
        <v>1</v>
      </c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</row>
    <row r="5" spans="2:56">
      <c r="B5" s="5"/>
      <c r="C5" s="5"/>
      <c r="D5" s="5"/>
      <c r="E5" s="5" t="s">
        <v>2</v>
      </c>
      <c r="F5" s="5"/>
      <c r="G5" s="5"/>
      <c r="H5" s="6" t="s">
        <v>3</v>
      </c>
      <c r="K5" s="5"/>
      <c r="L5" s="5"/>
      <c r="M5" s="5"/>
      <c r="N5" s="5" t="s">
        <v>2</v>
      </c>
      <c r="O5" s="5"/>
      <c r="P5" s="5"/>
      <c r="Q5" s="5" t="s">
        <v>3</v>
      </c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</row>
    <row r="6" spans="2:56">
      <c r="B6" s="5" t="s">
        <v>0</v>
      </c>
      <c r="C6" s="5" t="s">
        <v>4</v>
      </c>
      <c r="D6" s="5" t="s">
        <v>1</v>
      </c>
      <c r="E6" s="5" t="s">
        <v>5</v>
      </c>
      <c r="F6" s="5" t="s">
        <v>6</v>
      </c>
      <c r="G6" s="5" t="s">
        <v>7</v>
      </c>
      <c r="H6" s="6" t="s">
        <v>8</v>
      </c>
      <c r="K6" s="5" t="s">
        <v>0</v>
      </c>
      <c r="L6" s="5" t="s">
        <v>4</v>
      </c>
      <c r="M6" s="5" t="s">
        <v>1</v>
      </c>
      <c r="N6" s="5" t="s">
        <v>5</v>
      </c>
      <c r="O6" s="5" t="s">
        <v>6</v>
      </c>
      <c r="P6" s="5" t="s">
        <v>7</v>
      </c>
      <c r="Q6" s="5" t="s">
        <v>8</v>
      </c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</row>
    <row r="7" spans="2:56">
      <c r="B7" s="5"/>
      <c r="C7" s="5"/>
      <c r="D7" s="5"/>
      <c r="E7" s="5"/>
      <c r="F7" s="5"/>
      <c r="G7" s="5"/>
      <c r="H7" s="6"/>
      <c r="K7" s="5"/>
      <c r="L7" s="5"/>
      <c r="M7" s="5"/>
      <c r="N7" s="5"/>
      <c r="O7" s="5"/>
      <c r="P7" s="5"/>
      <c r="Q7" s="5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</row>
    <row r="8" spans="2:56">
      <c r="B8" s="5" t="s">
        <v>9</v>
      </c>
      <c r="C8" s="5">
        <v>1</v>
      </c>
      <c r="D8" s="22">
        <v>4.6301829999999997</v>
      </c>
      <c r="E8" s="7">
        <v>9509496</v>
      </c>
      <c r="F8" s="5" t="s">
        <v>10</v>
      </c>
      <c r="G8" s="5" t="s">
        <v>11</v>
      </c>
      <c r="H8" s="6" t="s">
        <v>12</v>
      </c>
      <c r="K8" s="5" t="s">
        <v>9</v>
      </c>
      <c r="L8" s="5">
        <v>1</v>
      </c>
      <c r="M8" s="22">
        <v>-10.612601</v>
      </c>
      <c r="N8" s="7">
        <v>30709211</v>
      </c>
      <c r="O8" s="5" t="s">
        <v>37</v>
      </c>
      <c r="P8" s="5" t="s">
        <v>38</v>
      </c>
      <c r="Q8" s="7">
        <v>3870629</v>
      </c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</row>
    <row r="9" spans="2:56">
      <c r="B9" s="5" t="s">
        <v>13</v>
      </c>
      <c r="C9" s="5">
        <v>1</v>
      </c>
      <c r="D9" s="22">
        <v>-4.6059000000000003E-2</v>
      </c>
      <c r="E9" s="5" t="s">
        <v>14</v>
      </c>
      <c r="F9" s="5" t="s">
        <v>15</v>
      </c>
      <c r="G9" s="5" t="s">
        <v>16</v>
      </c>
      <c r="H9" s="8">
        <v>1326896</v>
      </c>
      <c r="K9" s="5" t="s">
        <v>13</v>
      </c>
      <c r="L9" s="5">
        <v>1</v>
      </c>
      <c r="M9" s="22">
        <v>0.15268899999999999</v>
      </c>
      <c r="N9" s="5" t="s">
        <v>39</v>
      </c>
      <c r="O9" s="5" t="s">
        <v>40</v>
      </c>
      <c r="P9" s="5" t="s">
        <v>41</v>
      </c>
      <c r="Q9" s="7">
        <v>1088638</v>
      </c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</row>
    <row r="10" spans="2:56">
      <c r="B10" s="5" t="s">
        <v>17</v>
      </c>
      <c r="C10" s="5">
        <v>1</v>
      </c>
      <c r="D10" s="22">
        <v>-2.8410000000000002E-3</v>
      </c>
      <c r="E10" s="5" t="s">
        <v>18</v>
      </c>
      <c r="F10" s="5" t="s">
        <v>19</v>
      </c>
      <c r="G10" s="5" t="s">
        <v>20</v>
      </c>
      <c r="H10" s="6" t="s">
        <v>21</v>
      </c>
      <c r="K10" s="5" t="s">
        <v>17</v>
      </c>
      <c r="L10" s="5">
        <v>1</v>
      </c>
      <c r="M10" s="22">
        <v>4.4850000000000003E-3</v>
      </c>
      <c r="N10" s="5" t="s">
        <v>42</v>
      </c>
      <c r="O10" s="5" t="s">
        <v>43</v>
      </c>
      <c r="P10" s="5" t="s">
        <v>44</v>
      </c>
      <c r="Q10" s="5" t="s">
        <v>45</v>
      </c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</row>
    <row r="11" spans="2:56">
      <c r="B11" s="5" t="s">
        <v>22</v>
      </c>
      <c r="C11" s="5">
        <v>1</v>
      </c>
      <c r="D11" s="22">
        <v>1.7099999999999999E-3</v>
      </c>
      <c r="E11" s="5" t="s">
        <v>23</v>
      </c>
      <c r="F11" s="5" t="s">
        <v>24</v>
      </c>
      <c r="G11" s="5" t="s">
        <v>25</v>
      </c>
      <c r="H11" s="6" t="s">
        <v>26</v>
      </c>
      <c r="K11" s="5" t="s">
        <v>22</v>
      </c>
      <c r="L11" s="5">
        <v>1</v>
      </c>
      <c r="M11" s="22">
        <v>-1.176E-3</v>
      </c>
      <c r="N11" s="5" t="s">
        <v>46</v>
      </c>
      <c r="O11" s="5" t="s">
        <v>47</v>
      </c>
      <c r="P11" s="5" t="s">
        <v>48</v>
      </c>
      <c r="Q11" s="5" t="s">
        <v>49</v>
      </c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</row>
    <row r="12" spans="2:56">
      <c r="B12" s="5" t="s">
        <v>27</v>
      </c>
      <c r="C12" s="5">
        <v>1</v>
      </c>
      <c r="D12" s="22">
        <v>1.9859000000000001E-5</v>
      </c>
      <c r="E12" s="5" t="s">
        <v>28</v>
      </c>
      <c r="F12" s="5" t="s">
        <v>29</v>
      </c>
      <c r="G12" s="5" t="s">
        <v>25</v>
      </c>
      <c r="H12" s="6" t="s">
        <v>30</v>
      </c>
      <c r="K12" s="5" t="s">
        <v>27</v>
      </c>
      <c r="L12" s="5">
        <v>1</v>
      </c>
      <c r="M12" s="22">
        <v>1.8417E-5</v>
      </c>
      <c r="N12" s="5" t="s">
        <v>50</v>
      </c>
      <c r="O12" s="5" t="s">
        <v>51</v>
      </c>
      <c r="P12" s="5" t="s">
        <v>52</v>
      </c>
      <c r="Q12" s="5" t="s">
        <v>53</v>
      </c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</row>
    <row r="13" spans="2:56">
      <c r="B13" s="5" t="s">
        <v>31</v>
      </c>
      <c r="C13" s="5">
        <v>1</v>
      </c>
      <c r="D13" s="22">
        <v>4.3599999999999999E-7</v>
      </c>
      <c r="E13" s="5" t="s">
        <v>32</v>
      </c>
      <c r="F13" s="5" t="s">
        <v>33</v>
      </c>
      <c r="G13" s="5" t="s">
        <v>34</v>
      </c>
      <c r="H13" s="6" t="s">
        <v>35</v>
      </c>
      <c r="K13" s="5" t="s">
        <v>31</v>
      </c>
      <c r="L13" s="5">
        <v>1</v>
      </c>
      <c r="M13" s="22">
        <v>-6.8500000000000001E-7</v>
      </c>
      <c r="N13" s="5" t="s">
        <v>54</v>
      </c>
      <c r="O13" s="5" t="s">
        <v>55</v>
      </c>
      <c r="P13" s="5" t="s">
        <v>56</v>
      </c>
      <c r="Q13" s="5" t="s">
        <v>57</v>
      </c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</row>
    <row r="14" spans="2:56"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</row>
    <row r="15" spans="2:56"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</row>
    <row r="16" spans="2:56"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</row>
    <row r="17" spans="1:56">
      <c r="B17" s="2">
        <v>3050</v>
      </c>
      <c r="C17" s="2">
        <v>3060</v>
      </c>
      <c r="D17" s="2">
        <v>3070</v>
      </c>
      <c r="E17" s="2">
        <v>3080</v>
      </c>
      <c r="F17" s="2">
        <v>3090</v>
      </c>
      <c r="G17" s="2">
        <v>3100</v>
      </c>
      <c r="H17" s="4">
        <v>3110</v>
      </c>
      <c r="I17" s="2">
        <v>3120</v>
      </c>
      <c r="J17" s="2">
        <v>3130</v>
      </c>
      <c r="K17" s="2">
        <v>3140</v>
      </c>
      <c r="L17" s="2">
        <v>3150</v>
      </c>
      <c r="M17" s="2">
        <v>3160</v>
      </c>
      <c r="N17" s="2">
        <v>3170</v>
      </c>
      <c r="O17" s="2">
        <v>3180</v>
      </c>
      <c r="P17" s="2">
        <v>3190</v>
      </c>
      <c r="Q17" s="2">
        <v>3200</v>
      </c>
      <c r="R17" s="2">
        <v>3210</v>
      </c>
      <c r="S17" s="2">
        <v>3220</v>
      </c>
      <c r="T17" s="2">
        <v>3230</v>
      </c>
      <c r="U17" s="2">
        <v>3240</v>
      </c>
      <c r="V17" s="2">
        <v>3250</v>
      </c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36"/>
    </row>
    <row r="18" spans="1:56">
      <c r="A18" s="2">
        <v>1</v>
      </c>
      <c r="B18" s="2">
        <f>$D$8+$D$9*$A18+$D$10*B$17+$D$11*$A18^2+$D$12*$A18*B$17+$D$13*B$17^2</f>
        <v>3.7243949999998804E-2</v>
      </c>
      <c r="C18" s="2">
        <f t="shared" ref="C18:V18" si="0">$D$8+$D$9*$A18+$D$10*C$17+$D$11*$A18^2+$D$12*$A18*C$17+$D$13*C$17^2</f>
        <v>3.5672139999999963E-2</v>
      </c>
      <c r="D18" s="2">
        <f t="shared" si="0"/>
        <v>3.4187529999998745E-2</v>
      </c>
      <c r="E18" s="2">
        <f t="shared" si="0"/>
        <v>3.279011999999959E-2</v>
      </c>
      <c r="F18" s="2">
        <f t="shared" si="0"/>
        <v>3.1479909999998945E-2</v>
      </c>
      <c r="G18" s="2">
        <f t="shared" si="0"/>
        <v>3.0256900000000364E-2</v>
      </c>
      <c r="H18" s="4">
        <f t="shared" si="0"/>
        <v>2.9121089999999406E-2</v>
      </c>
      <c r="I18" s="2">
        <f t="shared" si="0"/>
        <v>2.807248000000051E-2</v>
      </c>
      <c r="J18" s="2">
        <f t="shared" si="0"/>
        <v>2.711106999999835E-2</v>
      </c>
      <c r="K18" s="2">
        <f t="shared" si="0"/>
        <v>2.623685999999914E-2</v>
      </c>
      <c r="L18" s="2">
        <f t="shared" si="0"/>
        <v>2.5449849999998442E-2</v>
      </c>
      <c r="M18" s="2">
        <f t="shared" si="0"/>
        <v>2.4750039999999807E-2</v>
      </c>
      <c r="N18" s="2">
        <f t="shared" si="0"/>
        <v>2.4137429999998794E-2</v>
      </c>
      <c r="O18" s="2">
        <f t="shared" si="0"/>
        <v>2.3612019999999845E-2</v>
      </c>
      <c r="P18" s="2">
        <f t="shared" si="0"/>
        <v>2.3173809999998518E-2</v>
      </c>
      <c r="Q18" s="2">
        <f t="shared" si="0"/>
        <v>2.2822800000000143E-2</v>
      </c>
      <c r="R18" s="2">
        <f t="shared" si="0"/>
        <v>2.2558989999998502E-2</v>
      </c>
      <c r="S18" s="2">
        <f t="shared" si="0"/>
        <v>2.2382379999998925E-2</v>
      </c>
      <c r="T18" s="2">
        <f t="shared" si="0"/>
        <v>2.2292969999999634E-2</v>
      </c>
      <c r="U18" s="2">
        <f t="shared" si="0"/>
        <v>2.2290759999998855E-2</v>
      </c>
      <c r="V18" s="2">
        <f t="shared" si="0"/>
        <v>2.2375750000000139E-2</v>
      </c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36"/>
      <c r="BC18" s="36"/>
      <c r="BD18" s="36"/>
    </row>
    <row r="19" spans="1:56">
      <c r="A19" s="2">
        <v>2</v>
      </c>
      <c r="B19" s="2">
        <f t="shared" ref="B19:Q46" si="1">$D$8+$D$9*$A19+$D$10*B$17+$D$11*$A19^2+$D$12*$A19*B$17+$D$13*B$17^2</f>
        <v>5.6884899999999128E-2</v>
      </c>
      <c r="C19" s="2">
        <f t="shared" ref="C19:V30" si="2">$D$8+$D$9*$A19+$D$10*C$17+$D$11*$A19^2+$D$12*$A19*C$17+$D$13*C$17^2</f>
        <v>5.5511680000000396E-2</v>
      </c>
      <c r="D19" s="2">
        <f t="shared" si="2"/>
        <v>5.4225659999998399E-2</v>
      </c>
      <c r="E19" s="2">
        <f t="shared" si="2"/>
        <v>5.3026839999999353E-2</v>
      </c>
      <c r="F19" s="2">
        <f t="shared" si="2"/>
        <v>5.1915219999998818E-2</v>
      </c>
      <c r="G19" s="2">
        <f t="shared" si="2"/>
        <v>5.0890800000000347E-2</v>
      </c>
      <c r="H19" s="4">
        <f t="shared" si="2"/>
        <v>4.995357999999861E-2</v>
      </c>
      <c r="I19" s="2">
        <f t="shared" si="2"/>
        <v>4.9103559999999824E-2</v>
      </c>
      <c r="J19" s="2">
        <f t="shared" si="2"/>
        <v>4.8340739999998661E-2</v>
      </c>
      <c r="K19" s="2">
        <f t="shared" si="2"/>
        <v>4.7665119999999561E-2</v>
      </c>
      <c r="L19" s="2">
        <f t="shared" si="2"/>
        <v>4.7076699999998084E-2</v>
      </c>
      <c r="M19" s="2">
        <f t="shared" si="2"/>
        <v>4.6575479999999558E-2</v>
      </c>
      <c r="N19" s="2">
        <f t="shared" si="2"/>
        <v>4.6161459999998655E-2</v>
      </c>
      <c r="O19" s="2">
        <f t="shared" si="2"/>
        <v>4.5834639999999816E-2</v>
      </c>
      <c r="P19" s="2">
        <f t="shared" si="2"/>
        <v>4.559501999999771E-2</v>
      </c>
      <c r="Q19" s="2">
        <f t="shared" si="2"/>
        <v>4.5442599999999445E-2</v>
      </c>
      <c r="R19" s="2">
        <f t="shared" si="2"/>
        <v>4.5377379999998801E-2</v>
      </c>
      <c r="S19" s="2">
        <f t="shared" si="2"/>
        <v>4.5399359999999334E-2</v>
      </c>
      <c r="T19" s="2">
        <f t="shared" si="2"/>
        <v>4.5508539999999265E-2</v>
      </c>
      <c r="U19" s="2">
        <f t="shared" si="2"/>
        <v>4.5704919999998594E-2</v>
      </c>
      <c r="V19" s="2">
        <f t="shared" si="2"/>
        <v>4.5988499999999988E-2</v>
      </c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/>
      <c r="BB19" s="36"/>
      <c r="BC19" s="36"/>
      <c r="BD19" s="36"/>
    </row>
    <row r="20" spans="1:56">
      <c r="A20" s="2">
        <v>3</v>
      </c>
      <c r="B20" s="2">
        <f t="shared" si="1"/>
        <v>7.9945849999998764E-2</v>
      </c>
      <c r="C20" s="2">
        <f t="shared" si="2"/>
        <v>7.8771220000000142E-2</v>
      </c>
      <c r="D20" s="2">
        <f t="shared" si="2"/>
        <v>7.7683789999998254E-2</v>
      </c>
      <c r="E20" s="2">
        <f t="shared" si="2"/>
        <v>7.6683559999999318E-2</v>
      </c>
      <c r="F20" s="2">
        <f t="shared" si="2"/>
        <v>7.5770529999998892E-2</v>
      </c>
      <c r="G20" s="2">
        <f t="shared" si="2"/>
        <v>7.4944699999999642E-2</v>
      </c>
      <c r="H20" s="4">
        <f t="shared" si="2"/>
        <v>7.4206069999998903E-2</v>
      </c>
      <c r="I20" s="2">
        <f t="shared" si="2"/>
        <v>7.3554640000000227E-2</v>
      </c>
      <c r="J20" s="2">
        <f t="shared" si="2"/>
        <v>7.2990409999998285E-2</v>
      </c>
      <c r="K20" s="2">
        <f t="shared" si="2"/>
        <v>7.2513379999999295E-2</v>
      </c>
      <c r="L20" s="2">
        <f t="shared" si="2"/>
        <v>7.2123549999998815E-2</v>
      </c>
      <c r="M20" s="2">
        <f t="shared" si="2"/>
        <v>7.1820919999999511E-2</v>
      </c>
      <c r="N20" s="2">
        <f t="shared" si="2"/>
        <v>7.1605489999998717E-2</v>
      </c>
      <c r="O20" s="2">
        <f t="shared" si="2"/>
        <v>7.1477259999999099E-2</v>
      </c>
      <c r="P20" s="2">
        <f t="shared" si="2"/>
        <v>7.1436229999997991E-2</v>
      </c>
      <c r="Q20" s="2">
        <f t="shared" si="2"/>
        <v>7.1482399999999835E-2</v>
      </c>
      <c r="R20" s="2">
        <f t="shared" si="2"/>
        <v>7.1615769999998413E-2</v>
      </c>
      <c r="S20" s="2">
        <f t="shared" si="2"/>
        <v>7.1836339999999055E-2</v>
      </c>
      <c r="T20" s="2">
        <f t="shared" si="2"/>
        <v>7.2144109999999984E-2</v>
      </c>
      <c r="U20" s="2">
        <f t="shared" si="2"/>
        <v>7.2539079999998535E-2</v>
      </c>
      <c r="V20" s="2">
        <f t="shared" si="2"/>
        <v>7.3021250000000038E-2</v>
      </c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/>
      <c r="BB20" s="36"/>
      <c r="BC20" s="36"/>
      <c r="BD20" s="36"/>
    </row>
    <row r="21" spans="1:56">
      <c r="A21" s="2">
        <v>4</v>
      </c>
      <c r="B21" s="2">
        <f t="shared" si="1"/>
        <v>0.10642679999999816</v>
      </c>
      <c r="C21" s="2">
        <f t="shared" si="2"/>
        <v>0.1054507599999992</v>
      </c>
      <c r="D21" s="2">
        <f t="shared" si="2"/>
        <v>0.10456191999999831</v>
      </c>
      <c r="E21" s="2">
        <f t="shared" si="2"/>
        <v>0.10376027999999859</v>
      </c>
      <c r="F21" s="2">
        <f t="shared" si="2"/>
        <v>0.10304583999999828</v>
      </c>
      <c r="G21" s="2">
        <f t="shared" si="2"/>
        <v>0.10241859999999914</v>
      </c>
      <c r="H21" s="4">
        <f t="shared" si="2"/>
        <v>0.10187855999999851</v>
      </c>
      <c r="I21" s="2">
        <f t="shared" si="2"/>
        <v>0.10142571999999905</v>
      </c>
      <c r="J21" s="2">
        <f t="shared" si="2"/>
        <v>0.10106007999999811</v>
      </c>
      <c r="K21" s="2">
        <f t="shared" si="2"/>
        <v>0.10078163999999834</v>
      </c>
      <c r="L21" s="2">
        <f t="shared" si="2"/>
        <v>0.10059039999999797</v>
      </c>
      <c r="M21" s="2">
        <f t="shared" si="2"/>
        <v>0.10048635999999878</v>
      </c>
      <c r="N21" s="2">
        <f t="shared" si="2"/>
        <v>0.10046951999999809</v>
      </c>
      <c r="O21" s="2">
        <f t="shared" si="2"/>
        <v>0.10053987999999858</v>
      </c>
      <c r="P21" s="2">
        <f t="shared" si="2"/>
        <v>0.10069743999999758</v>
      </c>
      <c r="Q21" s="2">
        <f t="shared" si="2"/>
        <v>0.10094219999999865</v>
      </c>
      <c r="R21" s="2">
        <f t="shared" si="2"/>
        <v>0.10127415999999823</v>
      </c>
      <c r="S21" s="2">
        <f t="shared" si="2"/>
        <v>0.10169331999999809</v>
      </c>
      <c r="T21" s="2">
        <f t="shared" si="2"/>
        <v>0.10219967999999913</v>
      </c>
      <c r="U21" s="2">
        <f t="shared" si="2"/>
        <v>0.10279323999999779</v>
      </c>
      <c r="V21" s="2">
        <f t="shared" si="2"/>
        <v>0.1034739999999994</v>
      </c>
      <c r="AJ21" s="36"/>
      <c r="AK21" s="36"/>
      <c r="AL21" s="36"/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/>
      <c r="AY21" s="36"/>
      <c r="AZ21" s="36"/>
      <c r="BA21" s="36"/>
      <c r="BB21" s="36"/>
      <c r="BC21" s="36"/>
      <c r="BD21" s="36"/>
    </row>
    <row r="22" spans="1:56">
      <c r="A22" s="2">
        <v>5</v>
      </c>
      <c r="B22" s="2">
        <f t="shared" si="1"/>
        <v>0.13632774999999864</v>
      </c>
      <c r="C22" s="2">
        <f t="shared" si="2"/>
        <v>0.13555029999999979</v>
      </c>
      <c r="D22" s="2">
        <f t="shared" si="2"/>
        <v>0.13486004999999857</v>
      </c>
      <c r="E22" s="2">
        <f t="shared" si="2"/>
        <v>0.13425699999999896</v>
      </c>
      <c r="F22" s="2">
        <f t="shared" si="2"/>
        <v>0.13374114999999787</v>
      </c>
      <c r="G22" s="2">
        <f t="shared" si="2"/>
        <v>0.13331249999999972</v>
      </c>
      <c r="H22" s="4">
        <f t="shared" si="2"/>
        <v>0.13297104999999831</v>
      </c>
      <c r="I22" s="2">
        <f t="shared" si="2"/>
        <v>0.13271679999999986</v>
      </c>
      <c r="J22" s="2">
        <f t="shared" si="2"/>
        <v>0.13254974999999813</v>
      </c>
      <c r="K22" s="2">
        <f t="shared" si="2"/>
        <v>0.13246989999999847</v>
      </c>
      <c r="L22" s="2">
        <f t="shared" si="2"/>
        <v>0.13247724999999821</v>
      </c>
      <c r="M22" s="2">
        <f t="shared" si="2"/>
        <v>0.13257179999999913</v>
      </c>
      <c r="N22" s="2">
        <f t="shared" si="2"/>
        <v>0.13275354999999855</v>
      </c>
      <c r="O22" s="2">
        <f t="shared" si="2"/>
        <v>0.13302249999999916</v>
      </c>
      <c r="P22" s="2">
        <f t="shared" si="2"/>
        <v>0.13337864999999738</v>
      </c>
      <c r="Q22" s="2">
        <f t="shared" si="2"/>
        <v>0.13382199999999944</v>
      </c>
      <c r="R22" s="2">
        <f t="shared" si="2"/>
        <v>0.13435254999999824</v>
      </c>
      <c r="S22" s="2">
        <f t="shared" si="2"/>
        <v>0.13497029999999821</v>
      </c>
      <c r="T22" s="2">
        <f t="shared" si="2"/>
        <v>0.13567524999999936</v>
      </c>
      <c r="U22" s="2">
        <f t="shared" si="2"/>
        <v>0.13646739999999813</v>
      </c>
      <c r="V22" s="2">
        <f t="shared" si="2"/>
        <v>0.13734674999999985</v>
      </c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  <c r="AY22" s="36"/>
      <c r="AZ22" s="36"/>
      <c r="BA22" s="36"/>
      <c r="BB22" s="36"/>
      <c r="BC22" s="36"/>
      <c r="BD22" s="36"/>
    </row>
    <row r="23" spans="1:56">
      <c r="A23" s="2">
        <v>6</v>
      </c>
      <c r="B23" s="2">
        <f t="shared" si="1"/>
        <v>0.16964869999999843</v>
      </c>
      <c r="C23" s="2">
        <f t="shared" si="2"/>
        <v>0.16906983999999925</v>
      </c>
      <c r="D23" s="2">
        <f t="shared" si="2"/>
        <v>0.16857817999999813</v>
      </c>
      <c r="E23" s="2">
        <f t="shared" si="2"/>
        <v>0.16817371999999864</v>
      </c>
      <c r="F23" s="2">
        <f t="shared" si="2"/>
        <v>0.1678564599999981</v>
      </c>
      <c r="G23" s="2">
        <f t="shared" si="2"/>
        <v>0.16762639999999962</v>
      </c>
      <c r="H23" s="4">
        <f t="shared" si="2"/>
        <v>0.16748353999999832</v>
      </c>
      <c r="I23" s="2">
        <f t="shared" si="2"/>
        <v>0.16742787999999909</v>
      </c>
      <c r="J23" s="2">
        <f t="shared" si="2"/>
        <v>0.16745941999999747</v>
      </c>
      <c r="K23" s="2">
        <f t="shared" si="2"/>
        <v>0.16757815999999881</v>
      </c>
      <c r="L23" s="2">
        <f t="shared" si="2"/>
        <v>0.16778409999999777</v>
      </c>
      <c r="M23" s="2">
        <f t="shared" si="2"/>
        <v>0.1680772399999988</v>
      </c>
      <c r="N23" s="2">
        <f t="shared" si="2"/>
        <v>0.16845757999999833</v>
      </c>
      <c r="O23" s="2">
        <f t="shared" si="2"/>
        <v>0.16892511999999904</v>
      </c>
      <c r="P23" s="2">
        <f t="shared" si="2"/>
        <v>0.16947985999999737</v>
      </c>
      <c r="Q23" s="2">
        <f t="shared" si="2"/>
        <v>0.17012179999999866</v>
      </c>
      <c r="R23" s="2">
        <f t="shared" si="2"/>
        <v>0.17085093999999845</v>
      </c>
      <c r="S23" s="2">
        <f t="shared" si="2"/>
        <v>0.17166727999999853</v>
      </c>
      <c r="T23" s="2">
        <f t="shared" si="2"/>
        <v>0.1725708199999989</v>
      </c>
      <c r="U23" s="2">
        <f t="shared" si="2"/>
        <v>0.17356155999999778</v>
      </c>
      <c r="V23" s="2">
        <f t="shared" si="2"/>
        <v>0.17463949999999961</v>
      </c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</row>
    <row r="24" spans="1:56">
      <c r="A24" s="2">
        <v>7</v>
      </c>
      <c r="B24" s="2">
        <f t="shared" si="1"/>
        <v>0.20638964999999843</v>
      </c>
      <c r="C24" s="2">
        <f t="shared" si="2"/>
        <v>0.20600937999999935</v>
      </c>
      <c r="D24" s="2">
        <f t="shared" si="2"/>
        <v>0.2057163099999979</v>
      </c>
      <c r="E24" s="2">
        <f t="shared" si="2"/>
        <v>0.20551043999999852</v>
      </c>
      <c r="F24" s="2">
        <f t="shared" si="2"/>
        <v>0.20539176999999809</v>
      </c>
      <c r="G24" s="2">
        <f t="shared" si="2"/>
        <v>0.20536029999999927</v>
      </c>
      <c r="H24" s="4">
        <f t="shared" si="2"/>
        <v>0.20541602999999853</v>
      </c>
      <c r="I24" s="2">
        <f t="shared" si="2"/>
        <v>0.2055589599999994</v>
      </c>
      <c r="J24" s="2">
        <f t="shared" si="2"/>
        <v>0.2057890899999979</v>
      </c>
      <c r="K24" s="2">
        <f t="shared" si="2"/>
        <v>0.20610641999999846</v>
      </c>
      <c r="L24" s="2">
        <f t="shared" si="2"/>
        <v>0.20651094999999753</v>
      </c>
      <c r="M24" s="2">
        <f t="shared" si="2"/>
        <v>0.20700267999999866</v>
      </c>
      <c r="N24" s="2">
        <f t="shared" si="2"/>
        <v>0.20758160999999742</v>
      </c>
      <c r="O24" s="2">
        <f t="shared" si="2"/>
        <v>0.20824773999999913</v>
      </c>
      <c r="P24" s="2">
        <f t="shared" si="2"/>
        <v>0.20900106999999757</v>
      </c>
      <c r="Q24" s="2">
        <f t="shared" si="2"/>
        <v>0.20984159999999896</v>
      </c>
      <c r="R24" s="2">
        <f t="shared" si="2"/>
        <v>0.21076932999999798</v>
      </c>
      <c r="S24" s="2">
        <f t="shared" si="2"/>
        <v>0.21178425999999817</v>
      </c>
      <c r="T24" s="2">
        <f t="shared" si="2"/>
        <v>0.21288638999999865</v>
      </c>
      <c r="U24" s="2">
        <f t="shared" si="2"/>
        <v>0.21407571999999764</v>
      </c>
      <c r="V24" s="2">
        <f t="shared" si="2"/>
        <v>0.21535224999999869</v>
      </c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/>
      <c r="BB24" s="36"/>
      <c r="BC24" s="36"/>
      <c r="BD24" s="36"/>
    </row>
    <row r="25" spans="1:56">
      <c r="A25" s="2">
        <v>8</v>
      </c>
      <c r="B25" s="2">
        <f t="shared" si="1"/>
        <v>0.24655059999999906</v>
      </c>
      <c r="C25" s="2">
        <f t="shared" si="2"/>
        <v>0.2463689200000001</v>
      </c>
      <c r="D25" s="2">
        <f t="shared" si="2"/>
        <v>0.24627443999999876</v>
      </c>
      <c r="E25" s="2">
        <f t="shared" si="2"/>
        <v>0.24626715999999949</v>
      </c>
      <c r="F25" s="2">
        <f t="shared" si="2"/>
        <v>0.24634707999999872</v>
      </c>
      <c r="G25" s="2">
        <f t="shared" si="2"/>
        <v>0.24651420000000002</v>
      </c>
      <c r="H25" s="4">
        <f t="shared" si="2"/>
        <v>0.24676851999999894</v>
      </c>
      <c r="I25" s="2">
        <f t="shared" si="2"/>
        <v>0.24711003999999992</v>
      </c>
      <c r="J25" s="2">
        <f t="shared" si="2"/>
        <v>0.24753875999999853</v>
      </c>
      <c r="K25" s="2">
        <f t="shared" si="2"/>
        <v>0.24805467999999919</v>
      </c>
      <c r="L25" s="2">
        <f t="shared" si="2"/>
        <v>0.24865779999999837</v>
      </c>
      <c r="M25" s="2">
        <f t="shared" si="2"/>
        <v>0.24934811999999962</v>
      </c>
      <c r="N25" s="2">
        <f t="shared" si="2"/>
        <v>0.25012563999999848</v>
      </c>
      <c r="O25" s="2">
        <f t="shared" si="2"/>
        <v>0.25099035999999941</v>
      </c>
      <c r="P25" s="2">
        <f t="shared" si="2"/>
        <v>0.25194227999999796</v>
      </c>
      <c r="Q25" s="2">
        <f t="shared" si="2"/>
        <v>0.25298139999999947</v>
      </c>
      <c r="R25" s="2">
        <f t="shared" si="2"/>
        <v>0.25410771999999859</v>
      </c>
      <c r="S25" s="2">
        <f t="shared" si="2"/>
        <v>0.25532123999999889</v>
      </c>
      <c r="T25" s="2">
        <f t="shared" si="2"/>
        <v>0.25662195999999948</v>
      </c>
      <c r="U25" s="2">
        <f t="shared" si="2"/>
        <v>0.25800987999999858</v>
      </c>
      <c r="V25" s="2">
        <f t="shared" si="2"/>
        <v>0.25948499999999974</v>
      </c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/>
      <c r="BB25" s="36"/>
      <c r="BC25" s="36"/>
      <c r="BD25" s="36"/>
    </row>
    <row r="26" spans="1:56">
      <c r="A26" s="2">
        <v>9</v>
      </c>
      <c r="B26" s="2">
        <f t="shared" si="1"/>
        <v>0.29013154999999857</v>
      </c>
      <c r="C26" s="2">
        <f t="shared" si="2"/>
        <v>0.29014845999999972</v>
      </c>
      <c r="D26" s="2">
        <f t="shared" si="2"/>
        <v>0.29025256999999849</v>
      </c>
      <c r="E26" s="2">
        <f t="shared" si="2"/>
        <v>0.29044387999999888</v>
      </c>
      <c r="F26" s="2">
        <f t="shared" si="2"/>
        <v>0.29072238999999822</v>
      </c>
      <c r="G26" s="2">
        <f t="shared" si="2"/>
        <v>0.29108809999999963</v>
      </c>
      <c r="H26" s="4">
        <f t="shared" si="2"/>
        <v>0.29154100999999866</v>
      </c>
      <c r="I26" s="2">
        <f t="shared" si="2"/>
        <v>0.29208111999999975</v>
      </c>
      <c r="J26" s="2">
        <f t="shared" si="2"/>
        <v>0.29270842999999847</v>
      </c>
      <c r="K26" s="2">
        <f t="shared" si="2"/>
        <v>0.29342293999999924</v>
      </c>
      <c r="L26" s="2">
        <f t="shared" si="2"/>
        <v>0.29422464999999853</v>
      </c>
      <c r="M26" s="2">
        <f t="shared" si="2"/>
        <v>0.295113559999999</v>
      </c>
      <c r="N26" s="2">
        <f t="shared" si="2"/>
        <v>0.29608966999999797</v>
      </c>
      <c r="O26" s="2">
        <f t="shared" si="2"/>
        <v>0.29715297999999901</v>
      </c>
      <c r="P26" s="2">
        <f t="shared" si="2"/>
        <v>0.29830348999999767</v>
      </c>
      <c r="Q26" s="2">
        <f t="shared" si="2"/>
        <v>0.29954119999999929</v>
      </c>
      <c r="R26" s="2">
        <f t="shared" si="2"/>
        <v>0.30086610999999852</v>
      </c>
      <c r="S26" s="2">
        <f t="shared" si="2"/>
        <v>0.30227821999999893</v>
      </c>
      <c r="T26" s="2">
        <f t="shared" si="2"/>
        <v>0.30377752999999963</v>
      </c>
      <c r="U26" s="2">
        <f t="shared" si="2"/>
        <v>0.30536403999999884</v>
      </c>
      <c r="V26" s="2">
        <f t="shared" si="2"/>
        <v>0.30703774999999922</v>
      </c>
      <c r="AJ26" s="36"/>
      <c r="AK26" s="36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</row>
    <row r="27" spans="1:56">
      <c r="A27" s="2">
        <v>10</v>
      </c>
      <c r="B27" s="2">
        <f t="shared" si="1"/>
        <v>0.33713249999999917</v>
      </c>
      <c r="C27" s="2">
        <f t="shared" si="2"/>
        <v>0.33734800000000043</v>
      </c>
      <c r="D27" s="2">
        <f t="shared" si="2"/>
        <v>0.33765069999999886</v>
      </c>
      <c r="E27" s="2">
        <f t="shared" si="2"/>
        <v>0.33804059999999936</v>
      </c>
      <c r="F27" s="2">
        <f t="shared" si="2"/>
        <v>0.33851769999999881</v>
      </c>
      <c r="G27" s="2">
        <f t="shared" si="2"/>
        <v>0.33908200000000033</v>
      </c>
      <c r="H27" s="4">
        <f t="shared" si="2"/>
        <v>0.33973349999999902</v>
      </c>
      <c r="I27" s="2">
        <f t="shared" si="2"/>
        <v>0.34047220000000022</v>
      </c>
      <c r="J27" s="2">
        <f t="shared" si="2"/>
        <v>0.34129809999999861</v>
      </c>
      <c r="K27" s="2">
        <f t="shared" si="2"/>
        <v>0.34221119999999949</v>
      </c>
      <c r="L27" s="2">
        <f t="shared" si="2"/>
        <v>0.34321149999999845</v>
      </c>
      <c r="M27" s="2">
        <f t="shared" si="2"/>
        <v>0.34429899999999947</v>
      </c>
      <c r="N27" s="2">
        <f t="shared" si="2"/>
        <v>0.34547369999999855</v>
      </c>
      <c r="O27" s="2">
        <f t="shared" si="2"/>
        <v>0.3467355999999997</v>
      </c>
      <c r="P27" s="2">
        <f t="shared" si="2"/>
        <v>0.34808469999999847</v>
      </c>
      <c r="Q27" s="2">
        <f t="shared" si="2"/>
        <v>0.34952100000000019</v>
      </c>
      <c r="R27" s="2">
        <f t="shared" si="2"/>
        <v>0.35104449999999865</v>
      </c>
      <c r="S27" s="2">
        <f t="shared" si="2"/>
        <v>0.35265519999999917</v>
      </c>
      <c r="T27" s="2">
        <f t="shared" si="2"/>
        <v>0.35435309999999998</v>
      </c>
      <c r="U27" s="2">
        <f t="shared" si="2"/>
        <v>0.35613819999999841</v>
      </c>
      <c r="V27" s="2">
        <f t="shared" si="2"/>
        <v>0.35801049999999979</v>
      </c>
      <c r="AJ27" s="36"/>
      <c r="AK27" s="36"/>
      <c r="AL27" s="36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36"/>
      <c r="AY27" s="36"/>
      <c r="AZ27" s="36"/>
      <c r="BA27" s="36"/>
      <c r="BB27" s="36"/>
      <c r="BC27" s="36"/>
      <c r="BD27" s="36"/>
    </row>
    <row r="28" spans="1:56">
      <c r="A28" s="2">
        <v>11</v>
      </c>
      <c r="B28" s="2">
        <f t="shared" si="1"/>
        <v>0.38755344999999819</v>
      </c>
      <c r="C28" s="2">
        <f t="shared" si="2"/>
        <v>0.38796753999999911</v>
      </c>
      <c r="D28" s="2">
        <f t="shared" si="2"/>
        <v>0.38846882999999766</v>
      </c>
      <c r="E28" s="2">
        <f t="shared" si="2"/>
        <v>0.38905731999999826</v>
      </c>
      <c r="F28" s="2">
        <f t="shared" si="2"/>
        <v>0.38973300999999783</v>
      </c>
      <c r="G28" s="2">
        <f t="shared" si="2"/>
        <v>0.39049589999999901</v>
      </c>
      <c r="H28" s="4">
        <f t="shared" si="2"/>
        <v>0.39134598999999781</v>
      </c>
      <c r="I28" s="2">
        <f t="shared" si="2"/>
        <v>0.39228327999999912</v>
      </c>
      <c r="J28" s="2">
        <f t="shared" si="2"/>
        <v>0.39330776999999761</v>
      </c>
      <c r="K28" s="2">
        <f t="shared" si="2"/>
        <v>0.39441945999999817</v>
      </c>
      <c r="L28" s="2">
        <f t="shared" si="2"/>
        <v>0.39561834999999768</v>
      </c>
      <c r="M28" s="2">
        <f t="shared" si="2"/>
        <v>0.3969044399999988</v>
      </c>
      <c r="N28" s="2">
        <f t="shared" si="2"/>
        <v>0.39827772999999755</v>
      </c>
      <c r="O28" s="2">
        <f t="shared" si="2"/>
        <v>0.39973821999999881</v>
      </c>
      <c r="P28" s="2">
        <f t="shared" si="2"/>
        <v>0.4012859099999968</v>
      </c>
      <c r="Q28" s="2">
        <f t="shared" si="2"/>
        <v>0.40292079999999864</v>
      </c>
      <c r="R28" s="2">
        <f t="shared" si="2"/>
        <v>0.40464288999999809</v>
      </c>
      <c r="S28" s="2">
        <f t="shared" si="2"/>
        <v>0.40645217999999783</v>
      </c>
      <c r="T28" s="2">
        <f t="shared" si="2"/>
        <v>0.40834866999999875</v>
      </c>
      <c r="U28" s="2">
        <f t="shared" si="2"/>
        <v>0.41033235999999818</v>
      </c>
      <c r="V28" s="2">
        <f t="shared" si="2"/>
        <v>0.41240324999999878</v>
      </c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</row>
    <row r="29" spans="1:56">
      <c r="A29" s="2">
        <v>12</v>
      </c>
      <c r="B29" s="2">
        <f t="shared" si="1"/>
        <v>0.44139439999999919</v>
      </c>
      <c r="C29" s="2">
        <f t="shared" si="2"/>
        <v>0.44200707999999977</v>
      </c>
      <c r="D29" s="2">
        <f t="shared" si="2"/>
        <v>0.44270695999999887</v>
      </c>
      <c r="E29" s="2">
        <f t="shared" si="2"/>
        <v>0.44349403999999959</v>
      </c>
      <c r="F29" s="2">
        <f t="shared" si="2"/>
        <v>0.44436831999999882</v>
      </c>
      <c r="G29" s="2">
        <f t="shared" si="2"/>
        <v>0.44532980000000011</v>
      </c>
      <c r="H29" s="4">
        <f t="shared" si="2"/>
        <v>0.44637847999999902</v>
      </c>
      <c r="I29" s="2">
        <f t="shared" si="2"/>
        <v>0.44751436</v>
      </c>
      <c r="J29" s="2">
        <f t="shared" si="2"/>
        <v>0.4487374399999986</v>
      </c>
      <c r="K29" s="2">
        <f t="shared" si="2"/>
        <v>0.45004771999999926</v>
      </c>
      <c r="L29" s="2">
        <f t="shared" si="2"/>
        <v>0.45144519999999844</v>
      </c>
      <c r="M29" s="2">
        <f t="shared" si="2"/>
        <v>0.45292987999999967</v>
      </c>
      <c r="N29" s="2">
        <f t="shared" si="2"/>
        <v>0.45450175999999853</v>
      </c>
      <c r="O29" s="2">
        <f t="shared" si="2"/>
        <v>0.45616083999999946</v>
      </c>
      <c r="P29" s="2">
        <f t="shared" si="2"/>
        <v>0.457907119999998</v>
      </c>
      <c r="Q29" s="2">
        <f t="shared" si="2"/>
        <v>0.45974059999999906</v>
      </c>
      <c r="R29" s="2">
        <f t="shared" si="2"/>
        <v>0.46166127999999862</v>
      </c>
      <c r="S29" s="2">
        <f t="shared" si="2"/>
        <v>0.46366915999999936</v>
      </c>
      <c r="T29" s="2">
        <f t="shared" si="2"/>
        <v>0.4657642399999995</v>
      </c>
      <c r="U29" s="2">
        <f t="shared" si="2"/>
        <v>0.46794651999999903</v>
      </c>
      <c r="V29" s="2">
        <f t="shared" si="2"/>
        <v>0.47021599999999975</v>
      </c>
      <c r="AJ29" s="36"/>
      <c r="AK29" s="36"/>
      <c r="AL29" s="36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36"/>
      <c r="AY29" s="36"/>
      <c r="AZ29" s="36"/>
      <c r="BA29" s="36"/>
      <c r="BB29" s="36"/>
      <c r="BC29" s="36"/>
      <c r="BD29" s="36"/>
    </row>
    <row r="30" spans="1:56">
      <c r="A30" s="2">
        <v>13</v>
      </c>
      <c r="B30" s="2">
        <f t="shared" si="1"/>
        <v>0.49865534999999905</v>
      </c>
      <c r="C30" s="2">
        <f t="shared" si="2"/>
        <v>0.49946662000000019</v>
      </c>
      <c r="D30" s="2">
        <f t="shared" si="2"/>
        <v>0.50036508999999896</v>
      </c>
      <c r="E30" s="2">
        <f t="shared" si="2"/>
        <v>0.50135075999999978</v>
      </c>
      <c r="F30" s="2">
        <f t="shared" si="2"/>
        <v>0.50242362999999912</v>
      </c>
      <c r="G30" s="2">
        <f t="shared" si="2"/>
        <v>0.50358370000000008</v>
      </c>
      <c r="H30" s="4">
        <f t="shared" si="2"/>
        <v>0.5048309699999991</v>
      </c>
      <c r="I30" s="2">
        <f t="shared" si="2"/>
        <v>0.50616544000000019</v>
      </c>
      <c r="J30" s="2">
        <f t="shared" si="2"/>
        <v>0.5075871099999989</v>
      </c>
      <c r="K30" s="2">
        <f t="shared" si="2"/>
        <v>0.50909597999999967</v>
      </c>
      <c r="L30" s="2">
        <f t="shared" si="2"/>
        <v>0.51069204999999851</v>
      </c>
      <c r="M30" s="2">
        <f t="shared" si="2"/>
        <v>0.51237531999999986</v>
      </c>
      <c r="N30" s="2">
        <f t="shared" si="2"/>
        <v>0.51414578999999883</v>
      </c>
      <c r="O30" s="2">
        <f t="shared" si="2"/>
        <v>0.51600345999999986</v>
      </c>
      <c r="P30" s="2">
        <f t="shared" si="2"/>
        <v>0.51794832999999851</v>
      </c>
      <c r="Q30" s="2">
        <f t="shared" si="2"/>
        <v>0.51998039999999968</v>
      </c>
      <c r="R30" s="2">
        <f t="shared" si="2"/>
        <v>0.52209966999999891</v>
      </c>
      <c r="S30" s="2">
        <f t="shared" ref="R30:V52" si="3">$D$8+$D$9*$A30+$D$10*S$17+$D$11*$A30^2+$D$12*$A30*S$17+$D$13*S$17^2</f>
        <v>0.52430613999999931</v>
      </c>
      <c r="T30" s="2">
        <f t="shared" si="3"/>
        <v>0.52659980999999956</v>
      </c>
      <c r="U30" s="2">
        <f t="shared" si="3"/>
        <v>0.5289806799999992</v>
      </c>
      <c r="V30" s="2">
        <f t="shared" si="3"/>
        <v>0.53144875000000003</v>
      </c>
      <c r="AJ30" s="36"/>
      <c r="AK30" s="36"/>
      <c r="AL30" s="36"/>
      <c r="AM30" s="36"/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/>
      <c r="AY30" s="36"/>
      <c r="AZ30" s="36"/>
      <c r="BA30" s="36"/>
      <c r="BB30" s="36"/>
      <c r="BC30" s="36"/>
      <c r="BD30" s="36"/>
    </row>
    <row r="31" spans="1:56">
      <c r="A31" s="2">
        <v>14</v>
      </c>
      <c r="B31" s="2">
        <f t="shared" si="1"/>
        <v>0.55933629999999868</v>
      </c>
      <c r="C31" s="2">
        <f t="shared" si="1"/>
        <v>0.56034615999999993</v>
      </c>
      <c r="D31" s="2">
        <f t="shared" si="1"/>
        <v>0.56144321999999836</v>
      </c>
      <c r="E31" s="2">
        <f t="shared" si="1"/>
        <v>0.56262747999999929</v>
      </c>
      <c r="F31" s="2">
        <f t="shared" si="1"/>
        <v>0.56389893999999829</v>
      </c>
      <c r="G31" s="2">
        <f t="shared" si="1"/>
        <v>0.5652575999999998</v>
      </c>
      <c r="H31" s="4">
        <f t="shared" si="1"/>
        <v>0.56670345999999849</v>
      </c>
      <c r="I31" s="2">
        <f t="shared" si="1"/>
        <v>0.56823651999999969</v>
      </c>
      <c r="J31" s="2">
        <f t="shared" si="1"/>
        <v>0.56985677999999851</v>
      </c>
      <c r="K31" s="2">
        <f t="shared" si="1"/>
        <v>0.57156423999999895</v>
      </c>
      <c r="L31" s="2">
        <f t="shared" si="1"/>
        <v>0.5733588999999979</v>
      </c>
      <c r="M31" s="2">
        <f t="shared" si="1"/>
        <v>0.57524075999999935</v>
      </c>
      <c r="N31" s="2">
        <f t="shared" si="1"/>
        <v>0.57720981999999843</v>
      </c>
      <c r="O31" s="2">
        <f t="shared" si="1"/>
        <v>0.57926607999999913</v>
      </c>
      <c r="P31" s="2">
        <f t="shared" si="1"/>
        <v>0.58140953999999789</v>
      </c>
      <c r="Q31" s="2">
        <f t="shared" si="1"/>
        <v>0.58364019999999917</v>
      </c>
      <c r="R31" s="2">
        <f t="shared" si="3"/>
        <v>0.5859580599999985</v>
      </c>
      <c r="S31" s="2">
        <f t="shared" si="3"/>
        <v>0.58836311999999857</v>
      </c>
      <c r="T31" s="2">
        <f t="shared" si="3"/>
        <v>0.59085537999999937</v>
      </c>
      <c r="U31" s="2">
        <f t="shared" si="3"/>
        <v>0.59343483999999869</v>
      </c>
      <c r="V31" s="2">
        <f t="shared" si="3"/>
        <v>0.59610149999999962</v>
      </c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</row>
    <row r="32" spans="1:56">
      <c r="A32" s="2">
        <v>15</v>
      </c>
      <c r="B32" s="2">
        <f t="shared" si="1"/>
        <v>0.6234372499999985</v>
      </c>
      <c r="C32" s="2">
        <f t="shared" si="1"/>
        <v>0.62464569999999942</v>
      </c>
      <c r="D32" s="2">
        <f t="shared" si="1"/>
        <v>0.62594134999999795</v>
      </c>
      <c r="E32" s="2">
        <f t="shared" si="1"/>
        <v>0.627324199999999</v>
      </c>
      <c r="F32" s="2">
        <f t="shared" si="1"/>
        <v>0.62879424999999811</v>
      </c>
      <c r="G32" s="2">
        <f t="shared" si="1"/>
        <v>0.63035149999999973</v>
      </c>
      <c r="H32" s="4">
        <f t="shared" si="1"/>
        <v>0.63199594999999853</v>
      </c>
      <c r="I32" s="2">
        <f t="shared" si="1"/>
        <v>0.63372759999999939</v>
      </c>
      <c r="J32" s="2">
        <f t="shared" si="1"/>
        <v>0.63554644999999788</v>
      </c>
      <c r="K32" s="2">
        <f t="shared" si="1"/>
        <v>0.63745249999999842</v>
      </c>
      <c r="L32" s="2">
        <f t="shared" si="1"/>
        <v>0.63944574999999793</v>
      </c>
      <c r="M32" s="2">
        <f t="shared" si="1"/>
        <v>0.64152619999999905</v>
      </c>
      <c r="N32" s="2">
        <f t="shared" si="1"/>
        <v>0.64369384999999824</v>
      </c>
      <c r="O32" s="2">
        <f t="shared" si="1"/>
        <v>0.64594869999999904</v>
      </c>
      <c r="P32" s="2">
        <f t="shared" si="1"/>
        <v>0.64829074999999747</v>
      </c>
      <c r="Q32" s="2">
        <f t="shared" si="1"/>
        <v>0.65071999999999885</v>
      </c>
      <c r="R32" s="2">
        <f t="shared" si="3"/>
        <v>0.6532364499999983</v>
      </c>
      <c r="S32" s="2">
        <f t="shared" si="3"/>
        <v>0.65584009999999848</v>
      </c>
      <c r="T32" s="2">
        <f t="shared" si="3"/>
        <v>0.65853094999999895</v>
      </c>
      <c r="U32" s="2">
        <f t="shared" si="3"/>
        <v>0.66130899999999837</v>
      </c>
      <c r="V32" s="2">
        <f t="shared" si="3"/>
        <v>0.66417424999999941</v>
      </c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</row>
    <row r="33" spans="1:56">
      <c r="A33" s="2">
        <v>16</v>
      </c>
      <c r="B33" s="2">
        <f t="shared" si="1"/>
        <v>0.69095819999999852</v>
      </c>
      <c r="C33" s="2">
        <f t="shared" si="1"/>
        <v>0.69236523999999955</v>
      </c>
      <c r="D33" s="2">
        <f t="shared" si="1"/>
        <v>0.6938594799999982</v>
      </c>
      <c r="E33" s="2">
        <f t="shared" si="1"/>
        <v>0.69544091999999891</v>
      </c>
      <c r="F33" s="2">
        <f t="shared" si="1"/>
        <v>0.69710955999999813</v>
      </c>
      <c r="G33" s="2">
        <f t="shared" si="1"/>
        <v>0.69886539999999941</v>
      </c>
      <c r="H33" s="4">
        <f t="shared" si="1"/>
        <v>0.70070843999999832</v>
      </c>
      <c r="I33" s="2">
        <f t="shared" si="1"/>
        <v>0.70263867999999929</v>
      </c>
      <c r="J33" s="2">
        <f t="shared" si="1"/>
        <v>0.70465611999999789</v>
      </c>
      <c r="K33" s="2">
        <f t="shared" si="1"/>
        <v>0.70676075999999854</v>
      </c>
      <c r="L33" s="2">
        <f t="shared" si="1"/>
        <v>0.70895259999999771</v>
      </c>
      <c r="M33" s="2">
        <f t="shared" si="1"/>
        <v>0.71123163999999939</v>
      </c>
      <c r="N33" s="2">
        <f t="shared" si="1"/>
        <v>0.71359787999999824</v>
      </c>
      <c r="O33" s="2">
        <f t="shared" si="1"/>
        <v>0.71605131999999916</v>
      </c>
      <c r="P33" s="2">
        <f t="shared" si="1"/>
        <v>0.7185919599999977</v>
      </c>
      <c r="Q33" s="2">
        <f t="shared" si="1"/>
        <v>0.72121979999999919</v>
      </c>
      <c r="R33" s="2">
        <f t="shared" si="3"/>
        <v>0.7239348399999983</v>
      </c>
      <c r="S33" s="2">
        <f t="shared" si="3"/>
        <v>0.72673707999999859</v>
      </c>
      <c r="T33" s="2">
        <f t="shared" si="3"/>
        <v>0.72962651999999917</v>
      </c>
      <c r="U33" s="2">
        <f t="shared" si="3"/>
        <v>0.73260315999999825</v>
      </c>
      <c r="V33" s="2">
        <f t="shared" si="3"/>
        <v>0.7356669999999994</v>
      </c>
      <c r="AJ33" s="36"/>
      <c r="AK33" s="36"/>
      <c r="AL33" s="36"/>
      <c r="AM33" s="36"/>
      <c r="AN33" s="36"/>
      <c r="AO33" s="36"/>
      <c r="AP33" s="36"/>
      <c r="AQ33" s="36"/>
      <c r="AR33" s="36"/>
      <c r="AS33" s="36"/>
      <c r="AT33" s="36"/>
      <c r="AU33" s="36"/>
      <c r="AV33" s="36"/>
      <c r="AW33" s="36"/>
      <c r="AX33" s="36"/>
      <c r="AY33" s="36"/>
      <c r="AZ33" s="36"/>
      <c r="BA33" s="36"/>
      <c r="BB33" s="36"/>
      <c r="BC33" s="36"/>
      <c r="BD33" s="36"/>
    </row>
    <row r="34" spans="1:56">
      <c r="A34" s="2">
        <v>17</v>
      </c>
      <c r="B34" s="2">
        <f t="shared" si="1"/>
        <v>0.76189914999999875</v>
      </c>
      <c r="C34" s="2">
        <f t="shared" si="1"/>
        <v>0.76350477999999988</v>
      </c>
      <c r="D34" s="2">
        <f t="shared" si="1"/>
        <v>0.7651976099999982</v>
      </c>
      <c r="E34" s="2">
        <f t="shared" si="1"/>
        <v>0.76697763999999902</v>
      </c>
      <c r="F34" s="2">
        <f t="shared" si="1"/>
        <v>0.7688448699999979</v>
      </c>
      <c r="G34" s="2">
        <f t="shared" si="1"/>
        <v>0.7707992999999993</v>
      </c>
      <c r="H34" s="4">
        <f t="shared" si="1"/>
        <v>0.77284092999999832</v>
      </c>
      <c r="I34" s="2">
        <f t="shared" si="1"/>
        <v>0.7749697599999994</v>
      </c>
      <c r="J34" s="2">
        <f t="shared" si="1"/>
        <v>0.7771857899999981</v>
      </c>
      <c r="K34" s="2">
        <f t="shared" si="1"/>
        <v>0.77948901999999887</v>
      </c>
      <c r="L34" s="2">
        <f t="shared" si="1"/>
        <v>0.78187944999999814</v>
      </c>
      <c r="M34" s="2">
        <f t="shared" si="1"/>
        <v>0.78435707999999948</v>
      </c>
      <c r="N34" s="2">
        <f t="shared" si="1"/>
        <v>0.786921909999998</v>
      </c>
      <c r="O34" s="2">
        <f t="shared" si="1"/>
        <v>0.78957393999999903</v>
      </c>
      <c r="P34" s="2">
        <f t="shared" si="1"/>
        <v>0.79231316999999768</v>
      </c>
      <c r="Q34" s="2">
        <f t="shared" si="1"/>
        <v>0.79513959999999884</v>
      </c>
      <c r="R34" s="2">
        <f t="shared" si="3"/>
        <v>0.79805322999999806</v>
      </c>
      <c r="S34" s="2">
        <f t="shared" si="3"/>
        <v>0.80105405999999846</v>
      </c>
      <c r="T34" s="2">
        <f t="shared" si="3"/>
        <v>0.80414208999999914</v>
      </c>
      <c r="U34" s="2">
        <f t="shared" si="3"/>
        <v>0.80731731999999834</v>
      </c>
      <c r="V34" s="2">
        <f t="shared" si="3"/>
        <v>0.8105797499999996</v>
      </c>
      <c r="AJ34" s="36"/>
      <c r="AK34" s="36"/>
      <c r="AL34" s="36"/>
      <c r="AM34" s="36"/>
      <c r="AN34" s="36"/>
      <c r="AO34" s="36"/>
      <c r="AP34" s="36"/>
      <c r="AQ34" s="36"/>
      <c r="AR34" s="36"/>
      <c r="AS34" s="36"/>
      <c r="AT34" s="36"/>
      <c r="AU34" s="36"/>
      <c r="AV34" s="36"/>
      <c r="AW34" s="36"/>
      <c r="AX34" s="36"/>
      <c r="AY34" s="36"/>
      <c r="AZ34" s="36"/>
      <c r="BA34" s="36"/>
      <c r="BB34" s="36"/>
      <c r="BC34" s="36"/>
      <c r="BD34" s="36"/>
    </row>
    <row r="35" spans="1:56">
      <c r="A35" s="2">
        <v>18</v>
      </c>
      <c r="B35" s="2">
        <f t="shared" si="1"/>
        <v>0.83626009999999873</v>
      </c>
      <c r="C35" s="2">
        <f t="shared" si="1"/>
        <v>0.83806431999999997</v>
      </c>
      <c r="D35" s="2">
        <f t="shared" si="1"/>
        <v>0.83995573999999884</v>
      </c>
      <c r="E35" s="2">
        <f t="shared" si="1"/>
        <v>0.84193435999999933</v>
      </c>
      <c r="F35" s="2">
        <f t="shared" si="1"/>
        <v>0.84400017999999832</v>
      </c>
      <c r="G35" s="2">
        <f t="shared" si="1"/>
        <v>0.84615319999999983</v>
      </c>
      <c r="H35" s="4">
        <f t="shared" si="1"/>
        <v>0.84839341999999895</v>
      </c>
      <c r="I35" s="2">
        <f t="shared" si="1"/>
        <v>0.8507208399999997</v>
      </c>
      <c r="J35" s="2">
        <f t="shared" si="1"/>
        <v>0.85313545999999851</v>
      </c>
      <c r="K35" s="2">
        <f t="shared" si="1"/>
        <v>0.85563727999999895</v>
      </c>
      <c r="L35" s="2">
        <f t="shared" si="1"/>
        <v>0.85822629999999833</v>
      </c>
      <c r="M35" s="2">
        <f t="shared" si="1"/>
        <v>0.86090251999999978</v>
      </c>
      <c r="N35" s="2">
        <f t="shared" si="1"/>
        <v>0.86366593999999841</v>
      </c>
      <c r="O35" s="2">
        <f t="shared" si="1"/>
        <v>0.8665165599999991</v>
      </c>
      <c r="P35" s="2">
        <f t="shared" si="1"/>
        <v>0.86945437999999786</v>
      </c>
      <c r="Q35" s="2">
        <f t="shared" si="1"/>
        <v>0.87247939999999957</v>
      </c>
      <c r="R35" s="2">
        <f t="shared" si="3"/>
        <v>0.87559161999999846</v>
      </c>
      <c r="S35" s="2">
        <f t="shared" si="3"/>
        <v>0.87879103999999897</v>
      </c>
      <c r="T35" s="2">
        <f t="shared" si="3"/>
        <v>0.88207765999999932</v>
      </c>
      <c r="U35" s="2">
        <f t="shared" si="3"/>
        <v>0.88545147999999863</v>
      </c>
      <c r="V35" s="2">
        <f t="shared" si="3"/>
        <v>0.88891249999999999</v>
      </c>
      <c r="AJ35" s="36"/>
      <c r="AK35" s="36"/>
      <c r="AL35" s="36"/>
      <c r="AM35" s="36"/>
      <c r="AN35" s="36"/>
      <c r="AO35" s="36"/>
      <c r="AP35" s="36"/>
      <c r="AQ35" s="36"/>
      <c r="AR35" s="36"/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</row>
    <row r="36" spans="1:56">
      <c r="A36" s="2">
        <v>19</v>
      </c>
      <c r="B36" s="2">
        <f t="shared" si="1"/>
        <v>0.91404104999999847</v>
      </c>
      <c r="C36" s="2">
        <f t="shared" si="1"/>
        <v>0.91604385999999938</v>
      </c>
      <c r="D36" s="2">
        <f t="shared" si="1"/>
        <v>0.91813386999999835</v>
      </c>
      <c r="E36" s="2">
        <f t="shared" si="1"/>
        <v>0.92031107999999895</v>
      </c>
      <c r="F36" s="2">
        <f t="shared" si="1"/>
        <v>0.92257548999999806</v>
      </c>
      <c r="G36" s="2">
        <f t="shared" si="1"/>
        <v>0.92492709999999967</v>
      </c>
      <c r="H36" s="4">
        <f t="shared" si="1"/>
        <v>0.92736590999999846</v>
      </c>
      <c r="I36" s="2">
        <f t="shared" si="1"/>
        <v>0.92989191999999932</v>
      </c>
      <c r="J36" s="2">
        <f t="shared" si="1"/>
        <v>0.93250512999999824</v>
      </c>
      <c r="K36" s="2">
        <f t="shared" si="1"/>
        <v>0.93520553999999878</v>
      </c>
      <c r="L36" s="2">
        <f t="shared" si="1"/>
        <v>0.93799314999999783</v>
      </c>
      <c r="M36" s="2">
        <f t="shared" si="1"/>
        <v>0.94086795999999939</v>
      </c>
      <c r="N36" s="2">
        <f t="shared" si="1"/>
        <v>0.94382996999999813</v>
      </c>
      <c r="O36" s="2">
        <f t="shared" si="1"/>
        <v>0.94687917999999893</v>
      </c>
      <c r="P36" s="2">
        <f t="shared" si="1"/>
        <v>0.9500155899999978</v>
      </c>
      <c r="Q36" s="2">
        <f t="shared" si="1"/>
        <v>0.95323919999999918</v>
      </c>
      <c r="R36" s="2">
        <f t="shared" si="3"/>
        <v>0.95655000999999817</v>
      </c>
      <c r="S36" s="2">
        <f t="shared" si="3"/>
        <v>0.95994801999999879</v>
      </c>
      <c r="T36" s="2">
        <f t="shared" si="3"/>
        <v>0.96343322999999881</v>
      </c>
      <c r="U36" s="2">
        <f t="shared" si="3"/>
        <v>0.96700563999999822</v>
      </c>
      <c r="V36" s="2">
        <f t="shared" si="3"/>
        <v>0.9706652499999997</v>
      </c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</row>
    <row r="37" spans="1:56">
      <c r="A37" s="2">
        <v>20</v>
      </c>
      <c r="B37" s="2">
        <f t="shared" si="1"/>
        <v>0.99524199999999841</v>
      </c>
      <c r="C37" s="2">
        <f t="shared" si="1"/>
        <v>0.99744339999999942</v>
      </c>
      <c r="D37" s="2">
        <f t="shared" si="1"/>
        <v>0.99973199999999807</v>
      </c>
      <c r="E37" s="2">
        <f t="shared" si="1"/>
        <v>1.0021077999999988</v>
      </c>
      <c r="F37" s="2">
        <f t="shared" si="1"/>
        <v>1.004570799999998</v>
      </c>
      <c r="G37" s="2">
        <f t="shared" si="1"/>
        <v>1.0071209999999993</v>
      </c>
      <c r="H37" s="4">
        <f t="shared" si="1"/>
        <v>1.0097583999999982</v>
      </c>
      <c r="I37" s="2">
        <f t="shared" si="1"/>
        <v>1.0124829999999996</v>
      </c>
      <c r="J37" s="2">
        <f t="shared" si="1"/>
        <v>1.0152947999999977</v>
      </c>
      <c r="K37" s="2">
        <f t="shared" si="1"/>
        <v>1.0181937999999988</v>
      </c>
      <c r="L37" s="2">
        <f t="shared" si="1"/>
        <v>1.0211799999999975</v>
      </c>
      <c r="M37" s="2">
        <f t="shared" si="1"/>
        <v>1.0242533999999992</v>
      </c>
      <c r="N37" s="2">
        <f t="shared" si="1"/>
        <v>1.0274139999999976</v>
      </c>
      <c r="O37" s="2">
        <f t="shared" si="1"/>
        <v>1.030661799999999</v>
      </c>
      <c r="P37" s="2">
        <f t="shared" si="1"/>
        <v>1.0339967999999975</v>
      </c>
      <c r="Q37" s="2">
        <f t="shared" si="1"/>
        <v>1.037418999999999</v>
      </c>
      <c r="R37" s="2">
        <f t="shared" si="3"/>
        <v>1.0409283999999981</v>
      </c>
      <c r="S37" s="2">
        <f t="shared" si="3"/>
        <v>1.0445249999999984</v>
      </c>
      <c r="T37" s="2">
        <f t="shared" si="3"/>
        <v>1.0482087999999989</v>
      </c>
      <c r="U37" s="2">
        <f t="shared" si="3"/>
        <v>1.051979799999998</v>
      </c>
      <c r="V37" s="2">
        <f t="shared" si="3"/>
        <v>1.0558379999999992</v>
      </c>
      <c r="AJ37" s="36"/>
      <c r="AK37" s="36"/>
      <c r="AL37" s="36"/>
      <c r="AM37" s="36"/>
      <c r="AN37" s="36"/>
      <c r="AO37" s="36"/>
      <c r="AP37" s="36"/>
      <c r="AQ37" s="36"/>
      <c r="AR37" s="36"/>
      <c r="AS37" s="36"/>
      <c r="AT37" s="36"/>
      <c r="AU37" s="36"/>
      <c r="AV37" s="36"/>
      <c r="AW37" s="36"/>
      <c r="AX37" s="36"/>
      <c r="AY37" s="36"/>
      <c r="AZ37" s="36"/>
      <c r="BA37" s="36"/>
      <c r="BB37" s="36"/>
      <c r="BC37" s="36"/>
      <c r="BD37" s="36"/>
    </row>
    <row r="38" spans="1:56">
      <c r="A38" s="2">
        <v>21</v>
      </c>
      <c r="B38" s="2">
        <f t="shared" si="1"/>
        <v>1.0798629499999981</v>
      </c>
      <c r="C38" s="2">
        <f t="shared" si="1"/>
        <v>1.0822629399999997</v>
      </c>
      <c r="D38" s="2">
        <f t="shared" si="1"/>
        <v>1.084750129999998</v>
      </c>
      <c r="E38" s="2">
        <f t="shared" si="1"/>
        <v>1.0873245199999988</v>
      </c>
      <c r="F38" s="2">
        <f t="shared" si="1"/>
        <v>1.0899861099999981</v>
      </c>
      <c r="G38" s="2">
        <f t="shared" si="1"/>
        <v>1.0927348999999995</v>
      </c>
      <c r="H38" s="4">
        <f t="shared" si="1"/>
        <v>1.0955708899999985</v>
      </c>
      <c r="I38" s="2">
        <f t="shared" si="1"/>
        <v>1.0984940799999992</v>
      </c>
      <c r="J38" s="2">
        <f t="shared" si="1"/>
        <v>1.1015044699999978</v>
      </c>
      <c r="K38" s="2">
        <f t="shared" si="1"/>
        <v>1.1046020599999986</v>
      </c>
      <c r="L38" s="2">
        <f t="shared" si="1"/>
        <v>1.1077868499999979</v>
      </c>
      <c r="M38" s="2">
        <f t="shared" si="1"/>
        <v>1.1110588399999992</v>
      </c>
      <c r="N38" s="2">
        <f t="shared" si="1"/>
        <v>1.1144180299999977</v>
      </c>
      <c r="O38" s="2">
        <f t="shared" si="1"/>
        <v>1.1178644199999992</v>
      </c>
      <c r="P38" s="2">
        <f t="shared" si="1"/>
        <v>1.1213980099999974</v>
      </c>
      <c r="Q38" s="2">
        <f t="shared" si="1"/>
        <v>1.125018799999999</v>
      </c>
      <c r="R38" s="2">
        <f t="shared" si="3"/>
        <v>1.1287267899999982</v>
      </c>
      <c r="S38" s="2">
        <f t="shared" si="3"/>
        <v>1.1325219799999982</v>
      </c>
      <c r="T38" s="2">
        <f t="shared" si="3"/>
        <v>1.1364043699999993</v>
      </c>
      <c r="U38" s="2">
        <f t="shared" si="3"/>
        <v>1.140373959999998</v>
      </c>
      <c r="V38" s="2">
        <f t="shared" si="3"/>
        <v>1.1444307499999993</v>
      </c>
      <c r="AJ38" s="36"/>
      <c r="AK38" s="36"/>
      <c r="AL38" s="36"/>
      <c r="AM38" s="36"/>
      <c r="AN38" s="36"/>
      <c r="AO38" s="36"/>
      <c r="AP38" s="36"/>
      <c r="AQ38" s="36"/>
      <c r="AR38" s="36"/>
      <c r="AS38" s="36"/>
      <c r="AT38" s="36"/>
      <c r="AU38" s="36"/>
      <c r="AV38" s="36"/>
      <c r="AW38" s="36"/>
      <c r="AX38" s="36"/>
      <c r="AY38" s="36"/>
      <c r="AZ38" s="36"/>
      <c r="BA38" s="36"/>
      <c r="BB38" s="36"/>
      <c r="BC38" s="36"/>
      <c r="BD38" s="36"/>
    </row>
    <row r="39" spans="1:56">
      <c r="A39" s="2">
        <v>22</v>
      </c>
      <c r="B39" s="2">
        <f t="shared" si="1"/>
        <v>1.1679038999999989</v>
      </c>
      <c r="C39" s="2">
        <f t="shared" si="1"/>
        <v>1.1705024799999997</v>
      </c>
      <c r="D39" s="2">
        <f t="shared" si="1"/>
        <v>1.1731882599999981</v>
      </c>
      <c r="E39" s="2">
        <f t="shared" si="1"/>
        <v>1.175961239999999</v>
      </c>
      <c r="F39" s="2">
        <f t="shared" si="1"/>
        <v>1.1788214199999985</v>
      </c>
      <c r="G39" s="2">
        <f t="shared" si="1"/>
        <v>1.1817687999999995</v>
      </c>
      <c r="H39" s="4">
        <f t="shared" si="1"/>
        <v>1.1848033799999986</v>
      </c>
      <c r="I39" s="2">
        <f t="shared" si="1"/>
        <v>1.1879251599999998</v>
      </c>
      <c r="J39" s="2">
        <f t="shared" si="1"/>
        <v>1.1911341399999982</v>
      </c>
      <c r="K39" s="2">
        <f t="shared" si="1"/>
        <v>1.1944303199999986</v>
      </c>
      <c r="L39" s="2">
        <f t="shared" si="1"/>
        <v>1.197813699999998</v>
      </c>
      <c r="M39" s="2">
        <f t="shared" si="1"/>
        <v>1.2012842799999994</v>
      </c>
      <c r="N39" s="2">
        <f t="shared" si="1"/>
        <v>1.204842059999998</v>
      </c>
      <c r="O39" s="2">
        <f t="shared" si="1"/>
        <v>1.2084870399999992</v>
      </c>
      <c r="P39" s="2">
        <f t="shared" si="1"/>
        <v>1.2122192199999979</v>
      </c>
      <c r="Q39" s="2">
        <f t="shared" si="1"/>
        <v>1.2160385999999992</v>
      </c>
      <c r="R39" s="2">
        <f t="shared" si="3"/>
        <v>1.2199451799999981</v>
      </c>
      <c r="S39" s="2">
        <f t="shared" si="3"/>
        <v>1.2239389599999986</v>
      </c>
      <c r="T39" s="2">
        <f t="shared" si="3"/>
        <v>1.2280199399999994</v>
      </c>
      <c r="U39" s="2">
        <f t="shared" si="3"/>
        <v>1.2321881199999982</v>
      </c>
      <c r="V39" s="2">
        <f t="shared" si="3"/>
        <v>1.2364434999999996</v>
      </c>
      <c r="AJ39" s="36"/>
      <c r="AK39" s="36"/>
      <c r="AL39" s="36"/>
      <c r="AM39" s="36"/>
      <c r="AN39" s="36"/>
      <c r="AO39" s="36"/>
      <c r="AP39" s="36"/>
      <c r="AQ39" s="36"/>
      <c r="AR39" s="36"/>
      <c r="AS39" s="36"/>
      <c r="AT39" s="36"/>
      <c r="AU39" s="36"/>
      <c r="AV39" s="36"/>
      <c r="AW39" s="36"/>
      <c r="AX39" s="36"/>
      <c r="AY39" s="36"/>
      <c r="AZ39" s="36"/>
      <c r="BA39" s="36"/>
      <c r="BB39" s="36"/>
      <c r="BC39" s="36"/>
      <c r="BD39" s="36"/>
    </row>
    <row r="40" spans="1:56">
      <c r="A40" s="2">
        <v>23</v>
      </c>
      <c r="B40" s="2">
        <f t="shared" si="1"/>
        <v>1.2593648499999981</v>
      </c>
      <c r="C40" s="2">
        <f t="shared" si="1"/>
        <v>1.262162019999999</v>
      </c>
      <c r="D40" s="2">
        <f t="shared" si="1"/>
        <v>1.265046389999998</v>
      </c>
      <c r="E40" s="2">
        <f t="shared" si="1"/>
        <v>1.2680179599999986</v>
      </c>
      <c r="F40" s="2">
        <f t="shared" si="1"/>
        <v>1.2710767299999981</v>
      </c>
      <c r="G40" s="2">
        <f t="shared" si="1"/>
        <v>1.2742226999999993</v>
      </c>
      <c r="H40" s="4">
        <f t="shared" si="1"/>
        <v>1.2774558699999981</v>
      </c>
      <c r="I40" s="2">
        <f t="shared" si="1"/>
        <v>1.2807762399999989</v>
      </c>
      <c r="J40" s="2">
        <f t="shared" si="1"/>
        <v>1.2841838099999978</v>
      </c>
      <c r="K40" s="2">
        <f t="shared" si="1"/>
        <v>1.2876785799999984</v>
      </c>
      <c r="L40" s="2">
        <f t="shared" si="1"/>
        <v>1.2912605499999978</v>
      </c>
      <c r="M40" s="2">
        <f t="shared" si="1"/>
        <v>1.294929719999999</v>
      </c>
      <c r="N40" s="2">
        <f t="shared" si="1"/>
        <v>1.2986860899999977</v>
      </c>
      <c r="O40" s="2">
        <f t="shared" si="1"/>
        <v>1.3025296599999985</v>
      </c>
      <c r="P40" s="2">
        <f t="shared" si="1"/>
        <v>1.3064604299999973</v>
      </c>
      <c r="Q40" s="2">
        <f t="shared" si="1"/>
        <v>1.3104783999999987</v>
      </c>
      <c r="R40" s="2">
        <f t="shared" si="3"/>
        <v>1.3145835699999981</v>
      </c>
      <c r="S40" s="2">
        <f t="shared" si="3"/>
        <v>1.3187759399999983</v>
      </c>
      <c r="T40" s="2">
        <f t="shared" si="3"/>
        <v>1.3230555099999988</v>
      </c>
      <c r="U40" s="2">
        <f t="shared" si="3"/>
        <v>1.3274222799999977</v>
      </c>
      <c r="V40" s="2">
        <f t="shared" si="3"/>
        <v>1.3318762499999992</v>
      </c>
      <c r="AJ40" s="36"/>
      <c r="AK40" s="36"/>
      <c r="AL40" s="36"/>
      <c r="AM40" s="36"/>
      <c r="AN40" s="36"/>
      <c r="AO40" s="36"/>
      <c r="AP40" s="36"/>
      <c r="AQ40" s="36"/>
      <c r="AR40" s="36"/>
      <c r="AS40" s="36"/>
      <c r="AT40" s="36"/>
      <c r="AU40" s="36"/>
      <c r="AV40" s="36"/>
      <c r="AW40" s="36"/>
      <c r="AX40" s="36"/>
      <c r="AY40" s="36"/>
      <c r="AZ40" s="36"/>
      <c r="BA40" s="36"/>
      <c r="BB40" s="36"/>
      <c r="BC40" s="36"/>
      <c r="BD40" s="36"/>
    </row>
    <row r="41" spans="1:56">
      <c r="A41" s="2">
        <v>24</v>
      </c>
      <c r="B41" s="2">
        <f t="shared" si="1"/>
        <v>1.3542457999999988</v>
      </c>
      <c r="C41" s="2">
        <f t="shared" si="1"/>
        <v>1.3572415599999998</v>
      </c>
      <c r="D41" s="2">
        <f t="shared" si="1"/>
        <v>1.3603245199999985</v>
      </c>
      <c r="E41" s="2">
        <f t="shared" si="1"/>
        <v>1.3634946799999996</v>
      </c>
      <c r="F41" s="2">
        <f t="shared" si="1"/>
        <v>1.3667520399999988</v>
      </c>
      <c r="G41" s="2">
        <f t="shared" si="1"/>
        <v>1.3700966000000001</v>
      </c>
      <c r="H41" s="4">
        <f t="shared" si="1"/>
        <v>1.373528359999999</v>
      </c>
      <c r="I41" s="2">
        <f t="shared" si="1"/>
        <v>1.37704732</v>
      </c>
      <c r="J41" s="2">
        <f t="shared" si="1"/>
        <v>1.3806534799999985</v>
      </c>
      <c r="K41" s="2">
        <f t="shared" si="1"/>
        <v>1.3843468399999992</v>
      </c>
      <c r="L41" s="2">
        <f t="shared" si="1"/>
        <v>1.3881273999999983</v>
      </c>
      <c r="M41" s="2">
        <f t="shared" si="1"/>
        <v>1.3919951599999996</v>
      </c>
      <c r="N41" s="2">
        <f t="shared" si="1"/>
        <v>1.3959501199999984</v>
      </c>
      <c r="O41" s="2">
        <f t="shared" si="1"/>
        <v>1.3999922799999993</v>
      </c>
      <c r="P41" s="2">
        <f t="shared" si="1"/>
        <v>1.4041216399999978</v>
      </c>
      <c r="Q41" s="2">
        <f t="shared" si="1"/>
        <v>1.4083381999999993</v>
      </c>
      <c r="R41" s="2">
        <f t="shared" si="3"/>
        <v>1.4126419599999984</v>
      </c>
      <c r="S41" s="2">
        <f t="shared" si="3"/>
        <v>1.4170329199999987</v>
      </c>
      <c r="T41" s="2">
        <f t="shared" si="3"/>
        <v>1.4215110799999993</v>
      </c>
      <c r="U41" s="2">
        <f t="shared" si="3"/>
        <v>1.4260764399999983</v>
      </c>
      <c r="V41" s="2">
        <f t="shared" si="3"/>
        <v>1.4307289999999995</v>
      </c>
      <c r="AJ41" s="36"/>
      <c r="AK41" s="36"/>
      <c r="AL41" s="36"/>
      <c r="AM41" s="36"/>
      <c r="AN41" s="36"/>
      <c r="AO41" s="36"/>
      <c r="AP41" s="36"/>
      <c r="AQ41" s="36"/>
      <c r="AR41" s="36"/>
      <c r="AS41" s="36"/>
      <c r="AT41" s="36"/>
      <c r="AU41" s="36"/>
      <c r="AV41" s="36"/>
      <c r="AW41" s="36"/>
      <c r="AX41" s="36"/>
      <c r="AY41" s="36"/>
      <c r="AZ41" s="36"/>
      <c r="BA41" s="36"/>
      <c r="BB41" s="36"/>
      <c r="BC41" s="36"/>
      <c r="BD41" s="36"/>
    </row>
    <row r="42" spans="1:56">
      <c r="A42" s="2">
        <v>25</v>
      </c>
      <c r="B42" s="2">
        <f t="shared" si="1"/>
        <v>1.452546749999998</v>
      </c>
      <c r="C42" s="2">
        <f t="shared" si="1"/>
        <v>1.4557410999999991</v>
      </c>
      <c r="D42" s="2">
        <f t="shared" si="1"/>
        <v>1.4590226499999979</v>
      </c>
      <c r="E42" s="2">
        <f t="shared" si="1"/>
        <v>1.4623913999999987</v>
      </c>
      <c r="F42" s="2">
        <f t="shared" si="1"/>
        <v>1.4658473499999976</v>
      </c>
      <c r="G42" s="2">
        <f t="shared" si="1"/>
        <v>1.4693904999999989</v>
      </c>
      <c r="H42" s="4">
        <f t="shared" si="1"/>
        <v>1.4730208499999979</v>
      </c>
      <c r="I42" s="2">
        <f t="shared" si="1"/>
        <v>1.4767383999999986</v>
      </c>
      <c r="J42" s="2">
        <f t="shared" si="1"/>
        <v>1.4805431499999973</v>
      </c>
      <c r="K42" s="2">
        <f t="shared" si="1"/>
        <v>1.484435099999998</v>
      </c>
      <c r="L42" s="2">
        <f t="shared" si="1"/>
        <v>1.4884142499999973</v>
      </c>
      <c r="M42" s="2">
        <f t="shared" si="1"/>
        <v>1.4924805999999986</v>
      </c>
      <c r="N42" s="2">
        <f t="shared" si="1"/>
        <v>1.4966341499999976</v>
      </c>
      <c r="O42" s="2">
        <f t="shared" si="1"/>
        <v>1.5008748999999986</v>
      </c>
      <c r="P42" s="2">
        <f t="shared" si="1"/>
        <v>1.5052028499999972</v>
      </c>
      <c r="Q42" s="2">
        <f t="shared" si="1"/>
        <v>1.5096179999999988</v>
      </c>
      <c r="R42" s="2">
        <f t="shared" si="3"/>
        <v>1.5141203499999976</v>
      </c>
      <c r="S42" s="2">
        <f t="shared" si="3"/>
        <v>1.5187098999999979</v>
      </c>
      <c r="T42" s="2">
        <f t="shared" si="3"/>
        <v>1.5233866499999986</v>
      </c>
      <c r="U42" s="2">
        <f t="shared" si="3"/>
        <v>1.5281505999999974</v>
      </c>
      <c r="V42" s="2">
        <f t="shared" si="3"/>
        <v>1.5330017499999986</v>
      </c>
      <c r="AJ42" s="36"/>
      <c r="AK42" s="36"/>
      <c r="AL42" s="36"/>
      <c r="AM42" s="36"/>
      <c r="AN42" s="36"/>
      <c r="AO42" s="36"/>
      <c r="AP42" s="36"/>
      <c r="AQ42" s="36"/>
      <c r="AR42" s="36"/>
      <c r="AS42" s="36"/>
      <c r="AT42" s="36"/>
      <c r="AU42" s="36"/>
      <c r="AV42" s="36"/>
      <c r="AW42" s="36"/>
      <c r="AX42" s="36"/>
      <c r="AY42" s="36"/>
      <c r="AZ42" s="36"/>
      <c r="BA42" s="36"/>
      <c r="BB42" s="36"/>
      <c r="BC42" s="36"/>
      <c r="BD42" s="36"/>
    </row>
    <row r="43" spans="1:56">
      <c r="A43" s="2">
        <v>26</v>
      </c>
      <c r="B43" s="2">
        <f t="shared" si="1"/>
        <v>1.5542676999999987</v>
      </c>
      <c r="C43" s="2">
        <f t="shared" si="1"/>
        <v>1.5576606399999999</v>
      </c>
      <c r="D43" s="2">
        <f t="shared" si="1"/>
        <v>1.5611407799999988</v>
      </c>
      <c r="E43" s="2">
        <f t="shared" si="1"/>
        <v>1.5647081199999997</v>
      </c>
      <c r="F43" s="2">
        <f t="shared" si="1"/>
        <v>1.5683626599999987</v>
      </c>
      <c r="G43" s="2">
        <f t="shared" si="1"/>
        <v>1.5721043999999997</v>
      </c>
      <c r="H43" s="4">
        <f t="shared" si="1"/>
        <v>1.5759333399999989</v>
      </c>
      <c r="I43" s="2">
        <f t="shared" si="1"/>
        <v>1.57984948</v>
      </c>
      <c r="J43" s="2">
        <f t="shared" si="1"/>
        <v>1.5838528199999988</v>
      </c>
      <c r="K43" s="2">
        <f t="shared" si="1"/>
        <v>1.5879433599999992</v>
      </c>
      <c r="L43" s="2">
        <f t="shared" si="1"/>
        <v>1.5921210999999982</v>
      </c>
      <c r="M43" s="2">
        <f t="shared" si="1"/>
        <v>1.5963860399999996</v>
      </c>
      <c r="N43" s="2">
        <f t="shared" si="1"/>
        <v>1.6007381799999987</v>
      </c>
      <c r="O43" s="2">
        <f t="shared" si="1"/>
        <v>1.6051775199999998</v>
      </c>
      <c r="P43" s="2">
        <f t="shared" si="1"/>
        <v>1.6097040599999981</v>
      </c>
      <c r="Q43" s="2">
        <f t="shared" si="1"/>
        <v>1.6143177999999994</v>
      </c>
      <c r="R43" s="2">
        <f t="shared" si="3"/>
        <v>1.6190187399999987</v>
      </c>
      <c r="S43" s="2">
        <f t="shared" si="3"/>
        <v>1.6238068799999992</v>
      </c>
      <c r="T43" s="2">
        <f t="shared" si="3"/>
        <v>1.6286822199999995</v>
      </c>
      <c r="U43" s="2">
        <f t="shared" si="3"/>
        <v>1.6336447599999988</v>
      </c>
      <c r="V43" s="2">
        <f t="shared" si="3"/>
        <v>1.6386944999999997</v>
      </c>
      <c r="AJ43" s="36"/>
      <c r="AK43" s="36"/>
      <c r="AL43" s="36"/>
      <c r="AM43" s="36"/>
      <c r="AN43" s="36"/>
      <c r="AO43" s="36"/>
      <c r="AP43" s="36"/>
      <c r="AQ43" s="36"/>
      <c r="AR43" s="36"/>
      <c r="AS43" s="36"/>
      <c r="AT43" s="36"/>
      <c r="AU43" s="36"/>
      <c r="AV43" s="36"/>
      <c r="AW43" s="36"/>
      <c r="AX43" s="36"/>
      <c r="AY43" s="36"/>
      <c r="AZ43" s="36"/>
      <c r="BA43" s="36"/>
      <c r="BB43" s="36"/>
      <c r="BC43" s="36"/>
      <c r="BD43" s="36"/>
    </row>
    <row r="44" spans="1:56">
      <c r="A44" s="2">
        <v>27</v>
      </c>
      <c r="B44" s="2">
        <f t="shared" si="1"/>
        <v>1.6594086499999987</v>
      </c>
      <c r="C44" s="2">
        <f t="shared" si="1"/>
        <v>1.6630001799999992</v>
      </c>
      <c r="D44" s="2">
        <f t="shared" si="1"/>
        <v>1.6666789099999981</v>
      </c>
      <c r="E44" s="2">
        <f t="shared" si="1"/>
        <v>1.6704448399999992</v>
      </c>
      <c r="F44" s="2">
        <f t="shared" si="1"/>
        <v>1.6742979699999982</v>
      </c>
      <c r="G44" s="2">
        <f t="shared" si="1"/>
        <v>1.6782382999999994</v>
      </c>
      <c r="H44" s="4">
        <f t="shared" si="1"/>
        <v>1.6822658299999986</v>
      </c>
      <c r="I44" s="2">
        <f t="shared" si="1"/>
        <v>1.6863805599999995</v>
      </c>
      <c r="J44" s="2">
        <f t="shared" si="1"/>
        <v>1.6905824899999979</v>
      </c>
      <c r="K44" s="2">
        <f t="shared" si="1"/>
        <v>1.6948716199999989</v>
      </c>
      <c r="L44" s="2">
        <f t="shared" si="1"/>
        <v>1.699247949999998</v>
      </c>
      <c r="M44" s="2">
        <f t="shared" si="1"/>
        <v>1.7037114799999991</v>
      </c>
      <c r="N44" s="2">
        <f t="shared" si="1"/>
        <v>1.7082622099999982</v>
      </c>
      <c r="O44" s="2">
        <f t="shared" si="1"/>
        <v>1.712900139999999</v>
      </c>
      <c r="P44" s="2">
        <f t="shared" si="1"/>
        <v>1.7176252699999974</v>
      </c>
      <c r="Q44" s="2">
        <f t="shared" si="1"/>
        <v>1.7224375999999992</v>
      </c>
      <c r="R44" s="2">
        <f t="shared" si="3"/>
        <v>1.7273371299999982</v>
      </c>
      <c r="S44" s="2">
        <f t="shared" si="3"/>
        <v>1.7323238599999984</v>
      </c>
      <c r="T44" s="2">
        <f t="shared" si="3"/>
        <v>1.7373977899999993</v>
      </c>
      <c r="U44" s="2">
        <f t="shared" si="3"/>
        <v>1.7425589199999982</v>
      </c>
      <c r="V44" s="2">
        <f t="shared" si="3"/>
        <v>1.7478072499999993</v>
      </c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/>
      <c r="AY44" s="36"/>
      <c r="AZ44" s="36"/>
      <c r="BA44" s="36"/>
      <c r="BB44" s="36"/>
      <c r="BC44" s="36"/>
      <c r="BD44" s="36"/>
    </row>
    <row r="45" spans="1:56">
      <c r="A45" s="2">
        <v>28</v>
      </c>
      <c r="B45" s="2">
        <f t="shared" si="1"/>
        <v>1.7679695999999985</v>
      </c>
      <c r="C45" s="2">
        <f t="shared" si="1"/>
        <v>1.7717597199999995</v>
      </c>
      <c r="D45" s="2">
        <f t="shared" si="1"/>
        <v>1.7756370399999977</v>
      </c>
      <c r="E45" s="2">
        <f t="shared" si="1"/>
        <v>1.7796015599999988</v>
      </c>
      <c r="F45" s="2">
        <f t="shared" si="1"/>
        <v>1.7836532799999976</v>
      </c>
      <c r="G45" s="2">
        <f t="shared" si="1"/>
        <v>1.7877921999999993</v>
      </c>
      <c r="H45" s="4">
        <f t="shared" si="1"/>
        <v>1.7920183199999982</v>
      </c>
      <c r="I45" s="2">
        <f t="shared" si="1"/>
        <v>1.7963316399999991</v>
      </c>
      <c r="J45" s="2">
        <f t="shared" si="1"/>
        <v>1.8007321599999977</v>
      </c>
      <c r="K45" s="2">
        <f t="shared" si="1"/>
        <v>1.8052198799999983</v>
      </c>
      <c r="L45" s="2">
        <f t="shared" si="1"/>
        <v>1.8097947999999975</v>
      </c>
      <c r="M45" s="2">
        <f t="shared" si="1"/>
        <v>1.8144569199999987</v>
      </c>
      <c r="N45" s="2">
        <f t="shared" si="1"/>
        <v>1.819206239999998</v>
      </c>
      <c r="O45" s="2">
        <f t="shared" si="1"/>
        <v>1.8240427599999984</v>
      </c>
      <c r="P45" s="2">
        <f t="shared" si="1"/>
        <v>1.8289664799999974</v>
      </c>
      <c r="Q45" s="2">
        <f t="shared" si="1"/>
        <v>1.8339773999999984</v>
      </c>
      <c r="R45" s="2">
        <f t="shared" si="3"/>
        <v>1.839075519999998</v>
      </c>
      <c r="S45" s="2">
        <f t="shared" si="3"/>
        <v>1.8442608399999982</v>
      </c>
      <c r="T45" s="2">
        <f t="shared" si="3"/>
        <v>1.8495333599999988</v>
      </c>
      <c r="U45" s="2">
        <f t="shared" si="3"/>
        <v>1.8548930799999979</v>
      </c>
      <c r="V45" s="2">
        <f t="shared" si="3"/>
        <v>1.860339999999999</v>
      </c>
      <c r="AJ45" s="36"/>
      <c r="AK45" s="36"/>
      <c r="AL45" s="36"/>
      <c r="AM45" s="36"/>
      <c r="AN45" s="36"/>
      <c r="AO45" s="36"/>
      <c r="AP45" s="36"/>
      <c r="AQ45" s="36"/>
      <c r="AR45" s="36"/>
      <c r="AS45" s="36"/>
      <c r="AT45" s="36"/>
      <c r="AU45" s="36"/>
      <c r="AV45" s="36"/>
      <c r="AW45" s="36"/>
      <c r="AX45" s="36"/>
      <c r="AY45" s="36"/>
      <c r="AZ45" s="36"/>
      <c r="BA45" s="36"/>
      <c r="BB45" s="36"/>
      <c r="BC45" s="36"/>
      <c r="BD45" s="36"/>
    </row>
    <row r="46" spans="1:56">
      <c r="A46" s="2">
        <v>29</v>
      </c>
      <c r="B46" s="2">
        <f t="shared" si="1"/>
        <v>1.8799505499999989</v>
      </c>
      <c r="C46" s="2">
        <f t="shared" si="1"/>
        <v>1.88393926</v>
      </c>
      <c r="D46" s="2">
        <f t="shared" si="1"/>
        <v>1.8880151699999983</v>
      </c>
      <c r="E46" s="2">
        <f t="shared" ref="E46:T52" si="4">$D$8+$D$9*$A46+$D$10*E$17+$D$11*$A46^2+$D$12*$A46*E$17+$D$13*E$17^2</f>
        <v>1.8921782799999995</v>
      </c>
      <c r="F46" s="2">
        <f t="shared" si="4"/>
        <v>1.8964285899999984</v>
      </c>
      <c r="G46" s="2">
        <f t="shared" si="4"/>
        <v>1.9007660999999998</v>
      </c>
      <c r="H46" s="4">
        <f t="shared" si="4"/>
        <v>1.9051908099999988</v>
      </c>
      <c r="I46" s="2">
        <f t="shared" si="4"/>
        <v>1.9097027199999999</v>
      </c>
      <c r="J46" s="2">
        <f t="shared" si="4"/>
        <v>1.9143018299999985</v>
      </c>
      <c r="K46" s="2">
        <f t="shared" si="4"/>
        <v>1.9189881399999988</v>
      </c>
      <c r="L46" s="2">
        <f t="shared" si="4"/>
        <v>1.9237616499999985</v>
      </c>
      <c r="M46" s="2">
        <f t="shared" si="4"/>
        <v>1.9286223599999994</v>
      </c>
      <c r="N46" s="2">
        <f t="shared" si="4"/>
        <v>1.9335702699999984</v>
      </c>
      <c r="O46" s="2">
        <f t="shared" si="4"/>
        <v>1.9386053799999994</v>
      </c>
      <c r="P46" s="2">
        <f t="shared" si="4"/>
        <v>1.943727689999998</v>
      </c>
      <c r="Q46" s="2">
        <f t="shared" si="4"/>
        <v>1.9489371999999996</v>
      </c>
      <c r="R46" s="2">
        <f t="shared" si="4"/>
        <v>1.9542339099999984</v>
      </c>
      <c r="S46" s="2">
        <f t="shared" si="4"/>
        <v>1.9596178199999992</v>
      </c>
      <c r="T46" s="2">
        <f t="shared" si="4"/>
        <v>1.9650889299999994</v>
      </c>
      <c r="U46" s="2">
        <f t="shared" si="3"/>
        <v>1.9706472399999986</v>
      </c>
      <c r="V46" s="2">
        <f t="shared" si="3"/>
        <v>1.9762927499999998</v>
      </c>
      <c r="AJ46" s="36"/>
      <c r="AK46" s="36"/>
      <c r="AL46" s="36"/>
      <c r="AM46" s="36"/>
      <c r="AN46" s="36"/>
      <c r="AO46" s="36"/>
      <c r="AP46" s="36"/>
      <c r="AQ46" s="36"/>
      <c r="AR46" s="36"/>
      <c r="AS46" s="36"/>
      <c r="AT46" s="36"/>
      <c r="AU46" s="36"/>
      <c r="AV46" s="36"/>
      <c r="AW46" s="36"/>
      <c r="AX46" s="36"/>
      <c r="AY46" s="36"/>
      <c r="AZ46" s="36"/>
      <c r="BA46" s="36"/>
      <c r="BB46" s="36"/>
      <c r="BC46" s="36"/>
      <c r="BD46" s="36"/>
    </row>
    <row r="47" spans="1:56">
      <c r="A47" s="2">
        <v>30</v>
      </c>
      <c r="B47" s="2">
        <f t="shared" ref="B47:Q52" si="5">$D$8+$D$9*$A47+$D$10*B$17+$D$11*$A47^2+$D$12*$A47*B$17+$D$13*B$17^2</f>
        <v>1.9953514999999982</v>
      </c>
      <c r="C47" s="2">
        <f t="shared" si="5"/>
        <v>1.999538799999999</v>
      </c>
      <c r="D47" s="2">
        <f t="shared" si="5"/>
        <v>2.0038132999999978</v>
      </c>
      <c r="E47" s="2">
        <f t="shared" si="5"/>
        <v>2.0081749999999987</v>
      </c>
      <c r="F47" s="2">
        <f t="shared" si="5"/>
        <v>2.0126238999999977</v>
      </c>
      <c r="G47" s="2">
        <f t="shared" si="5"/>
        <v>2.0171599999999992</v>
      </c>
      <c r="H47" s="4">
        <f t="shared" si="5"/>
        <v>2.0217832999999983</v>
      </c>
      <c r="I47" s="2">
        <f t="shared" si="5"/>
        <v>2.026493799999999</v>
      </c>
      <c r="J47" s="2">
        <f t="shared" si="5"/>
        <v>2.0312914999999974</v>
      </c>
      <c r="K47" s="2">
        <f t="shared" si="5"/>
        <v>2.0361763999999982</v>
      </c>
      <c r="L47" s="2">
        <f t="shared" si="5"/>
        <v>2.0411484999999976</v>
      </c>
      <c r="M47" s="2">
        <f t="shared" si="5"/>
        <v>2.0462077999999986</v>
      </c>
      <c r="N47" s="2">
        <f t="shared" si="5"/>
        <v>2.0513542999999976</v>
      </c>
      <c r="O47" s="2">
        <f t="shared" si="5"/>
        <v>2.0565879999999988</v>
      </c>
      <c r="P47" s="2">
        <f t="shared" si="5"/>
        <v>2.061908899999997</v>
      </c>
      <c r="Q47" s="2">
        <f t="shared" si="5"/>
        <v>2.0673169999999987</v>
      </c>
      <c r="R47" s="2">
        <f t="shared" si="4"/>
        <v>2.0728122999999981</v>
      </c>
      <c r="S47" s="2">
        <f t="shared" si="4"/>
        <v>2.0783947999999981</v>
      </c>
      <c r="T47" s="2">
        <f t="shared" si="4"/>
        <v>2.0840644999999984</v>
      </c>
      <c r="U47" s="2">
        <f t="shared" si="3"/>
        <v>2.0898213999999977</v>
      </c>
      <c r="V47" s="2">
        <f t="shared" si="3"/>
        <v>2.0956654999999991</v>
      </c>
      <c r="AJ47" s="36"/>
      <c r="AK47" s="36"/>
      <c r="AL47" s="36"/>
      <c r="AM47" s="36"/>
      <c r="AN47" s="36"/>
      <c r="AO47" s="36"/>
      <c r="AP47" s="36"/>
      <c r="AQ47" s="36"/>
      <c r="AR47" s="36"/>
      <c r="AS47" s="36"/>
      <c r="AT47" s="36"/>
      <c r="AU47" s="36"/>
      <c r="AV47" s="36"/>
      <c r="AW47" s="36"/>
      <c r="AX47" s="36"/>
      <c r="AY47" s="36"/>
      <c r="AZ47" s="36"/>
      <c r="BA47" s="36"/>
      <c r="BB47" s="36"/>
      <c r="BC47" s="36"/>
      <c r="BD47" s="36"/>
    </row>
    <row r="48" spans="1:56">
      <c r="A48" s="2">
        <v>31</v>
      </c>
      <c r="B48" s="2">
        <f t="shared" si="5"/>
        <v>2.1141724499999981</v>
      </c>
      <c r="C48" s="2">
        <f t="shared" si="5"/>
        <v>2.1185583399999994</v>
      </c>
      <c r="D48" s="2">
        <f t="shared" si="5"/>
        <v>2.1230314299999984</v>
      </c>
      <c r="E48" s="2">
        <f t="shared" si="5"/>
        <v>2.127591719999999</v>
      </c>
      <c r="F48" s="2">
        <f t="shared" si="5"/>
        <v>2.1322392099999981</v>
      </c>
      <c r="G48" s="2">
        <f t="shared" si="5"/>
        <v>2.1369738999999992</v>
      </c>
      <c r="H48" s="4">
        <f t="shared" si="5"/>
        <v>2.141795789999998</v>
      </c>
      <c r="I48" s="2">
        <f t="shared" si="5"/>
        <v>2.1467048799999993</v>
      </c>
      <c r="J48" s="2">
        <f t="shared" si="5"/>
        <v>2.1517011699999982</v>
      </c>
      <c r="K48" s="2">
        <f t="shared" si="5"/>
        <v>2.1567846599999987</v>
      </c>
      <c r="L48" s="2">
        <f t="shared" si="5"/>
        <v>2.1619553499999977</v>
      </c>
      <c r="M48" s="2">
        <f t="shared" si="5"/>
        <v>2.1672132399999988</v>
      </c>
      <c r="N48" s="2">
        <f t="shared" si="5"/>
        <v>2.172558329999998</v>
      </c>
      <c r="O48" s="2">
        <f t="shared" si="5"/>
        <v>2.1779906199999988</v>
      </c>
      <c r="P48" s="2">
        <f t="shared" si="5"/>
        <v>2.1835101099999976</v>
      </c>
      <c r="Q48" s="2">
        <f t="shared" si="5"/>
        <v>2.189116799999999</v>
      </c>
      <c r="R48" s="2">
        <f t="shared" si="4"/>
        <v>2.194810689999998</v>
      </c>
      <c r="S48" s="2">
        <f t="shared" si="4"/>
        <v>2.2005917799999981</v>
      </c>
      <c r="T48" s="2">
        <f t="shared" si="4"/>
        <v>2.206460069999999</v>
      </c>
      <c r="U48" s="2">
        <f t="shared" si="3"/>
        <v>2.2124155599999984</v>
      </c>
      <c r="V48" s="2">
        <f t="shared" si="3"/>
        <v>2.2184582499999994</v>
      </c>
      <c r="AJ48" s="36"/>
      <c r="AK48" s="36"/>
      <c r="AL48" s="36"/>
      <c r="AM48" s="36"/>
      <c r="AN48" s="36"/>
      <c r="AO48" s="36"/>
      <c r="AP48" s="36"/>
      <c r="AQ48" s="36"/>
      <c r="AR48" s="36"/>
      <c r="AS48" s="36"/>
      <c r="AT48" s="36"/>
      <c r="AU48" s="36"/>
      <c r="AV48" s="36"/>
      <c r="AW48" s="36"/>
      <c r="AX48" s="36"/>
      <c r="AY48" s="36"/>
      <c r="AZ48" s="36"/>
      <c r="BA48" s="36"/>
      <c r="BB48" s="36"/>
      <c r="BC48" s="36"/>
      <c r="BD48" s="36"/>
    </row>
    <row r="49" spans="1:56">
      <c r="A49" s="2">
        <v>32</v>
      </c>
      <c r="B49" s="2">
        <f t="shared" si="5"/>
        <v>2.2364133999999991</v>
      </c>
      <c r="C49" s="2">
        <f t="shared" si="5"/>
        <v>2.2409978800000001</v>
      </c>
      <c r="D49" s="2">
        <f t="shared" si="5"/>
        <v>2.2456695599999987</v>
      </c>
      <c r="E49" s="2">
        <f t="shared" si="5"/>
        <v>2.2504284399999994</v>
      </c>
      <c r="F49" s="2">
        <f t="shared" si="5"/>
        <v>2.2552745199999986</v>
      </c>
      <c r="G49" s="2">
        <f t="shared" si="5"/>
        <v>2.2602077999999999</v>
      </c>
      <c r="H49" s="4">
        <f t="shared" si="5"/>
        <v>2.2652282799999988</v>
      </c>
      <c r="I49" s="2">
        <f t="shared" si="5"/>
        <v>2.2703359599999997</v>
      </c>
      <c r="J49" s="2">
        <f t="shared" si="5"/>
        <v>2.2755308399999983</v>
      </c>
      <c r="K49" s="2">
        <f t="shared" si="5"/>
        <v>2.2808129199999989</v>
      </c>
      <c r="L49" s="2">
        <f t="shared" si="5"/>
        <v>2.2861821999999981</v>
      </c>
      <c r="M49" s="2">
        <f t="shared" si="5"/>
        <v>2.2916386799999997</v>
      </c>
      <c r="N49" s="2">
        <f t="shared" si="5"/>
        <v>2.2971823599999985</v>
      </c>
      <c r="O49" s="2">
        <f t="shared" si="5"/>
        <v>2.3028132399999994</v>
      </c>
      <c r="P49" s="2">
        <f t="shared" si="5"/>
        <v>2.3085313199999979</v>
      </c>
      <c r="Q49" s="2">
        <f t="shared" si="5"/>
        <v>2.3143365999999994</v>
      </c>
      <c r="R49" s="2">
        <f t="shared" si="4"/>
        <v>2.3202290799999985</v>
      </c>
      <c r="S49" s="2">
        <f t="shared" si="4"/>
        <v>2.3262087599999988</v>
      </c>
      <c r="T49" s="2">
        <f t="shared" si="4"/>
        <v>2.3322756399999993</v>
      </c>
      <c r="U49" s="2">
        <f t="shared" si="3"/>
        <v>2.3384297199999984</v>
      </c>
      <c r="V49" s="2">
        <f t="shared" si="3"/>
        <v>2.3446709999999999</v>
      </c>
      <c r="AJ49" s="36"/>
      <c r="AK49" s="36"/>
      <c r="AL49" s="36"/>
      <c r="AM49" s="36"/>
      <c r="AN49" s="36"/>
      <c r="AO49" s="36"/>
      <c r="AP49" s="36"/>
      <c r="AQ49" s="36"/>
      <c r="AR49" s="36"/>
      <c r="AS49" s="36"/>
      <c r="AT49" s="36"/>
      <c r="AU49" s="36"/>
      <c r="AV49" s="36"/>
      <c r="AW49" s="36"/>
      <c r="AX49" s="36"/>
      <c r="AY49" s="36"/>
      <c r="AZ49" s="36"/>
      <c r="BA49" s="36"/>
      <c r="BB49" s="36"/>
      <c r="BC49" s="36"/>
      <c r="BD49" s="36"/>
    </row>
    <row r="50" spans="1:56">
      <c r="A50" s="2">
        <v>33</v>
      </c>
      <c r="B50" s="2">
        <f t="shared" si="5"/>
        <v>2.3620743499999985</v>
      </c>
      <c r="C50" s="2">
        <f t="shared" si="5"/>
        <v>2.3668574199999997</v>
      </c>
      <c r="D50" s="2">
        <f t="shared" si="5"/>
        <v>2.3717276899999984</v>
      </c>
      <c r="E50" s="2">
        <f t="shared" si="5"/>
        <v>2.3766851599999992</v>
      </c>
      <c r="F50" s="2">
        <f t="shared" si="5"/>
        <v>2.3817298299999985</v>
      </c>
      <c r="G50" s="2">
        <f t="shared" si="5"/>
        <v>2.3868616999999994</v>
      </c>
      <c r="H50" s="4">
        <f t="shared" si="5"/>
        <v>2.3920807699999984</v>
      </c>
      <c r="I50" s="2">
        <f t="shared" si="5"/>
        <v>2.3973870399999995</v>
      </c>
      <c r="J50" s="2">
        <f t="shared" si="5"/>
        <v>2.4027805099999981</v>
      </c>
      <c r="K50" s="2">
        <f t="shared" si="5"/>
        <v>2.4082611799999989</v>
      </c>
      <c r="L50" s="2">
        <f t="shared" si="5"/>
        <v>2.4138290499999981</v>
      </c>
      <c r="M50" s="2">
        <f t="shared" si="5"/>
        <v>2.4194841199999995</v>
      </c>
      <c r="N50" s="2">
        <f t="shared" si="5"/>
        <v>2.4252263899999984</v>
      </c>
      <c r="O50" s="2">
        <f t="shared" si="5"/>
        <v>2.431055859999999</v>
      </c>
      <c r="P50" s="2">
        <f t="shared" si="5"/>
        <v>2.4369725299999976</v>
      </c>
      <c r="Q50" s="2">
        <f t="shared" si="5"/>
        <v>2.4429763999999992</v>
      </c>
      <c r="R50" s="2">
        <f t="shared" si="4"/>
        <v>2.4490674699999984</v>
      </c>
      <c r="S50" s="2">
        <f t="shared" si="4"/>
        <v>2.4552457399999987</v>
      </c>
      <c r="T50" s="2">
        <f t="shared" si="4"/>
        <v>2.4615112099999994</v>
      </c>
      <c r="U50" s="2">
        <f t="shared" si="3"/>
        <v>2.4678638799999986</v>
      </c>
      <c r="V50" s="2">
        <f t="shared" si="3"/>
        <v>2.4743037499999994</v>
      </c>
      <c r="AJ50" s="36"/>
      <c r="AK50" s="36"/>
      <c r="AL50" s="36"/>
      <c r="AM50" s="36"/>
      <c r="AN50" s="36"/>
      <c r="AO50" s="36"/>
      <c r="AP50" s="36"/>
      <c r="AQ50" s="36"/>
      <c r="AR50" s="36"/>
      <c r="AS50" s="36"/>
      <c r="AT50" s="36"/>
      <c r="AU50" s="36"/>
      <c r="AV50" s="36"/>
      <c r="AW50" s="36"/>
      <c r="AX50" s="36"/>
      <c r="AY50" s="36"/>
      <c r="AZ50" s="36"/>
      <c r="BA50" s="36"/>
      <c r="BB50" s="36"/>
      <c r="BC50" s="36"/>
      <c r="BD50" s="36"/>
    </row>
    <row r="51" spans="1:56">
      <c r="A51" s="2">
        <v>34</v>
      </c>
      <c r="B51" s="2">
        <f t="shared" si="5"/>
        <v>2.4911552999999986</v>
      </c>
      <c r="C51" s="2">
        <f t="shared" si="5"/>
        <v>2.4961369599999998</v>
      </c>
      <c r="D51" s="2">
        <f t="shared" si="5"/>
        <v>2.5012058199999982</v>
      </c>
      <c r="E51" s="2">
        <f t="shared" si="5"/>
        <v>2.5063618799999992</v>
      </c>
      <c r="F51" s="2">
        <f t="shared" si="5"/>
        <v>2.5116051399999981</v>
      </c>
      <c r="G51" s="2">
        <f t="shared" si="5"/>
        <v>2.5169355999999996</v>
      </c>
      <c r="H51" s="4">
        <f t="shared" si="5"/>
        <v>2.5223532599999987</v>
      </c>
      <c r="I51" s="2">
        <f t="shared" si="5"/>
        <v>2.5278581199999994</v>
      </c>
      <c r="J51" s="2">
        <f t="shared" si="5"/>
        <v>2.5334501799999982</v>
      </c>
      <c r="K51" s="2">
        <f t="shared" si="5"/>
        <v>2.5391294399999986</v>
      </c>
      <c r="L51" s="2">
        <f t="shared" si="5"/>
        <v>2.544895899999998</v>
      </c>
      <c r="M51" s="2">
        <f t="shared" si="5"/>
        <v>2.5507495599999994</v>
      </c>
      <c r="N51" s="2">
        <f t="shared" si="5"/>
        <v>2.556690419999998</v>
      </c>
      <c r="O51" s="2">
        <f t="shared" si="5"/>
        <v>2.5627184799999991</v>
      </c>
      <c r="P51" s="2">
        <f t="shared" si="5"/>
        <v>2.5688337399999979</v>
      </c>
      <c r="Q51" s="2">
        <f t="shared" si="5"/>
        <v>2.5750361999999991</v>
      </c>
      <c r="R51" s="2">
        <f t="shared" si="4"/>
        <v>2.5813258599999984</v>
      </c>
      <c r="S51" s="2">
        <f t="shared" si="4"/>
        <v>2.5877027199999985</v>
      </c>
      <c r="T51" s="2">
        <f t="shared" si="4"/>
        <v>2.5941667799999992</v>
      </c>
      <c r="U51" s="2">
        <f t="shared" si="3"/>
        <v>2.6007180399999985</v>
      </c>
      <c r="V51" s="2">
        <f t="shared" si="3"/>
        <v>2.6073564999999994</v>
      </c>
      <c r="AJ51" s="36"/>
      <c r="AK51" s="36"/>
      <c r="AL51" s="36"/>
      <c r="AM51" s="36"/>
      <c r="AN51" s="36"/>
      <c r="AO51" s="36"/>
      <c r="AP51" s="36"/>
      <c r="AQ51" s="36"/>
      <c r="AR51" s="36"/>
      <c r="AS51" s="36"/>
      <c r="AT51" s="36"/>
      <c r="AU51" s="36"/>
      <c r="AV51" s="36"/>
      <c r="AW51" s="36"/>
      <c r="AX51" s="36"/>
      <c r="AY51" s="36"/>
      <c r="AZ51" s="36"/>
      <c r="BA51" s="36"/>
      <c r="BB51" s="36"/>
      <c r="BC51" s="36"/>
      <c r="BD51" s="36"/>
    </row>
    <row r="52" spans="1:56">
      <c r="A52" s="2">
        <v>35</v>
      </c>
      <c r="B52" s="2">
        <f t="shared" si="5"/>
        <v>2.6236562499999985</v>
      </c>
      <c r="C52" s="2">
        <f t="shared" si="5"/>
        <v>2.6288364999999994</v>
      </c>
      <c r="D52" s="2">
        <f t="shared" si="5"/>
        <v>2.6341039499999979</v>
      </c>
      <c r="E52" s="2">
        <f t="shared" si="5"/>
        <v>2.6394585999999989</v>
      </c>
      <c r="F52" s="2">
        <f t="shared" si="5"/>
        <v>2.644900449999998</v>
      </c>
      <c r="G52" s="2">
        <f t="shared" si="5"/>
        <v>2.6504294999999995</v>
      </c>
      <c r="H52" s="4">
        <f t="shared" si="5"/>
        <v>2.6560457499999983</v>
      </c>
      <c r="I52" s="2">
        <f t="shared" si="5"/>
        <v>2.6617491999999991</v>
      </c>
      <c r="J52" s="2">
        <f t="shared" si="5"/>
        <v>2.667539849999998</v>
      </c>
      <c r="K52" s="2">
        <f t="shared" si="5"/>
        <v>2.6734176999999986</v>
      </c>
      <c r="L52" s="2">
        <f t="shared" si="5"/>
        <v>2.6793827499999976</v>
      </c>
      <c r="M52" s="2">
        <f t="shared" si="5"/>
        <v>2.6854349999999991</v>
      </c>
      <c r="N52" s="2">
        <f t="shared" si="5"/>
        <v>2.6915744499999978</v>
      </c>
      <c r="O52" s="2">
        <f t="shared" si="5"/>
        <v>2.6978010999999991</v>
      </c>
      <c r="P52" s="2">
        <f t="shared" si="5"/>
        <v>2.7041149499999975</v>
      </c>
      <c r="Q52" s="2">
        <f t="shared" si="5"/>
        <v>2.7105159999999988</v>
      </c>
      <c r="R52" s="2">
        <f t="shared" si="4"/>
        <v>2.7170042499999978</v>
      </c>
      <c r="S52" s="2">
        <f t="shared" si="4"/>
        <v>2.7235796999999979</v>
      </c>
      <c r="T52" s="2">
        <f t="shared" si="4"/>
        <v>2.7302423499999984</v>
      </c>
      <c r="U52" s="2">
        <f t="shared" si="3"/>
        <v>2.7369921999999978</v>
      </c>
      <c r="V52" s="2">
        <f t="shared" si="3"/>
        <v>2.7438292499999988</v>
      </c>
      <c r="AJ52" s="36"/>
      <c r="AK52" s="36"/>
      <c r="AL52" s="36"/>
      <c r="AM52" s="36"/>
      <c r="AN52" s="36"/>
      <c r="AO52" s="36"/>
      <c r="AP52" s="36"/>
      <c r="AQ52" s="36"/>
      <c r="AR52" s="36"/>
      <c r="AS52" s="36"/>
      <c r="AT52" s="36"/>
      <c r="AU52" s="36"/>
      <c r="AV52" s="36"/>
      <c r="AW52" s="36"/>
      <c r="AX52" s="36"/>
      <c r="AY52" s="36"/>
      <c r="AZ52" s="36"/>
      <c r="BA52" s="36"/>
      <c r="BB52" s="36"/>
      <c r="BC52" s="36"/>
      <c r="BD52" s="36"/>
    </row>
    <row r="53" spans="1:56">
      <c r="A53" s="2">
        <v>36</v>
      </c>
      <c r="B53" s="2">
        <f>$M$8+$M$9*$A53+$M$10*B$17+$M$11*$A53^2+$M$12*$A53*B$17+$M$13*B$17^2</f>
        <v>2.6893311000000022</v>
      </c>
      <c r="C53" s="2">
        <f t="shared" ref="C53:V65" si="6">$M$8+$M$9*$A53+$M$10*C$17+$M$11*$A53^2+$M$12*$A53*C$17+$M$13*C$17^2</f>
        <v>2.6989577199999992</v>
      </c>
      <c r="D53" s="2">
        <f t="shared" si="6"/>
        <v>2.7084473400000002</v>
      </c>
      <c r="E53" s="2">
        <f t="shared" si="6"/>
        <v>2.7177999599999989</v>
      </c>
      <c r="F53" s="2">
        <f t="shared" si="6"/>
        <v>2.7270155799999998</v>
      </c>
      <c r="G53" s="2">
        <f t="shared" si="6"/>
        <v>2.736094200000001</v>
      </c>
      <c r="H53" s="4">
        <f t="shared" si="6"/>
        <v>2.7450358200000018</v>
      </c>
      <c r="I53" s="2">
        <f t="shared" si="6"/>
        <v>2.7538404400000003</v>
      </c>
      <c r="J53" s="2">
        <f t="shared" si="6"/>
        <v>2.7625080600000009</v>
      </c>
      <c r="K53" s="2">
        <f t="shared" si="6"/>
        <v>2.771038680000002</v>
      </c>
      <c r="L53" s="2">
        <f t="shared" si="6"/>
        <v>2.7794323000000007</v>
      </c>
      <c r="M53" s="2">
        <f t="shared" si="6"/>
        <v>2.7876889200000017</v>
      </c>
      <c r="N53" s="2">
        <f t="shared" si="6"/>
        <v>2.795808540000003</v>
      </c>
      <c r="O53" s="2">
        <f t="shared" si="6"/>
        <v>2.8037911600000038</v>
      </c>
      <c r="P53" s="2">
        <f t="shared" si="6"/>
        <v>2.8116367799999988</v>
      </c>
      <c r="Q53" s="2">
        <f t="shared" si="6"/>
        <v>2.8193453999999996</v>
      </c>
      <c r="R53" s="2">
        <f t="shared" si="6"/>
        <v>2.8269170200000007</v>
      </c>
      <c r="S53" s="2">
        <f t="shared" si="6"/>
        <v>2.8343516399999995</v>
      </c>
      <c r="T53" s="2">
        <f t="shared" si="6"/>
        <v>2.8416492600000005</v>
      </c>
      <c r="U53" s="2">
        <f t="shared" si="6"/>
        <v>2.848809880000001</v>
      </c>
      <c r="V53" s="2">
        <f t="shared" si="6"/>
        <v>2.8558335000000019</v>
      </c>
      <c r="AJ53" s="36"/>
      <c r="AK53" s="36"/>
      <c r="AL53" s="36"/>
      <c r="AM53" s="36"/>
      <c r="AN53" s="36"/>
      <c r="AO53" s="36"/>
      <c r="AP53" s="36"/>
      <c r="AQ53" s="36"/>
      <c r="AR53" s="36"/>
      <c r="AS53" s="36"/>
      <c r="AT53" s="36"/>
      <c r="AU53" s="36"/>
      <c r="AV53" s="36"/>
      <c r="AW53" s="36"/>
      <c r="AX53" s="36"/>
      <c r="AY53" s="36"/>
      <c r="AZ53" s="36"/>
      <c r="BA53" s="36"/>
      <c r="BB53" s="36"/>
      <c r="BC53" s="36"/>
      <c r="BD53" s="36"/>
    </row>
    <row r="54" spans="1:56">
      <c r="A54" s="2">
        <v>37</v>
      </c>
      <c r="B54" s="2">
        <f t="shared" ref="B54:Q73" si="7">$M$8+$M$9*$A54+$M$10*B$17+$M$11*$A54^2+$M$12*$A54*B$17+$M$13*B$17^2</f>
        <v>2.8123439500000007</v>
      </c>
      <c r="C54" s="2">
        <f t="shared" si="6"/>
        <v>2.8221547400000002</v>
      </c>
      <c r="D54" s="2">
        <f t="shared" si="6"/>
        <v>2.8318285300000001</v>
      </c>
      <c r="E54" s="2">
        <f t="shared" si="6"/>
        <v>2.8413653199999995</v>
      </c>
      <c r="F54" s="2">
        <f t="shared" si="6"/>
        <v>2.8507651100000011</v>
      </c>
      <c r="G54" s="2">
        <f t="shared" si="6"/>
        <v>2.8600279000000013</v>
      </c>
      <c r="H54" s="4">
        <f t="shared" si="6"/>
        <v>2.869153690000001</v>
      </c>
      <c r="I54" s="2">
        <f t="shared" si="6"/>
        <v>2.8781424800000019</v>
      </c>
      <c r="J54" s="2">
        <f t="shared" si="6"/>
        <v>2.8869942699999998</v>
      </c>
      <c r="K54" s="2">
        <f t="shared" si="6"/>
        <v>2.8957090599999997</v>
      </c>
      <c r="L54" s="2">
        <f t="shared" si="6"/>
        <v>2.9042868499999992</v>
      </c>
      <c r="M54" s="2">
        <f t="shared" si="6"/>
        <v>2.9127276400000008</v>
      </c>
      <c r="N54" s="2">
        <f t="shared" si="6"/>
        <v>2.9210314300000011</v>
      </c>
      <c r="O54" s="2">
        <f t="shared" si="6"/>
        <v>2.9291982200000009</v>
      </c>
      <c r="P54" s="2">
        <f t="shared" si="6"/>
        <v>2.9372280099999983</v>
      </c>
      <c r="Q54" s="2">
        <f t="shared" si="6"/>
        <v>2.9451207999999998</v>
      </c>
      <c r="R54" s="2">
        <f t="shared" si="6"/>
        <v>2.9528765899999998</v>
      </c>
      <c r="S54" s="2">
        <f t="shared" si="6"/>
        <v>2.9604953799999993</v>
      </c>
      <c r="T54" s="2">
        <f t="shared" si="6"/>
        <v>2.9679771700000011</v>
      </c>
      <c r="U54" s="2">
        <f t="shared" si="6"/>
        <v>2.9753219600000005</v>
      </c>
      <c r="V54" s="2">
        <f t="shared" si="6"/>
        <v>2.9825297500000003</v>
      </c>
      <c r="AJ54" s="36"/>
      <c r="AK54" s="36"/>
      <c r="AL54" s="36"/>
      <c r="AM54" s="36"/>
      <c r="AN54" s="36"/>
      <c r="AO54" s="36"/>
      <c r="AP54" s="36"/>
      <c r="AQ54" s="36"/>
      <c r="AR54" s="36"/>
      <c r="AS54" s="36"/>
      <c r="AT54" s="36"/>
      <c r="AU54" s="36"/>
      <c r="AV54" s="36"/>
      <c r="AW54" s="36"/>
      <c r="AX54" s="36"/>
      <c r="AY54" s="36"/>
      <c r="AZ54" s="36"/>
      <c r="BA54" s="36"/>
      <c r="BB54" s="36"/>
      <c r="BC54" s="36"/>
      <c r="BD54" s="36"/>
    </row>
    <row r="55" spans="1:56">
      <c r="A55" s="2">
        <v>38</v>
      </c>
      <c r="B55" s="2">
        <f t="shared" si="7"/>
        <v>2.9330047999999991</v>
      </c>
      <c r="C55" s="2">
        <f t="shared" si="6"/>
        <v>2.9429997600000011</v>
      </c>
      <c r="D55" s="2">
        <f t="shared" si="6"/>
        <v>2.9528577199999999</v>
      </c>
      <c r="E55" s="2">
        <f t="shared" si="6"/>
        <v>2.96257868</v>
      </c>
      <c r="F55" s="2">
        <f t="shared" si="6"/>
        <v>2.9721626400000005</v>
      </c>
      <c r="G55" s="2">
        <f t="shared" si="6"/>
        <v>2.9816096000000014</v>
      </c>
      <c r="H55" s="4">
        <f t="shared" si="6"/>
        <v>2.9909195600000018</v>
      </c>
      <c r="I55" s="2">
        <f t="shared" si="6"/>
        <v>3.0000925200000017</v>
      </c>
      <c r="J55" s="2">
        <f t="shared" si="6"/>
        <v>3.0091284799999984</v>
      </c>
      <c r="K55" s="2">
        <f t="shared" si="6"/>
        <v>3.0180274399999991</v>
      </c>
      <c r="L55" s="2">
        <f t="shared" si="6"/>
        <v>3.0267893999999993</v>
      </c>
      <c r="M55" s="2">
        <f t="shared" si="6"/>
        <v>3.0354143599999981</v>
      </c>
      <c r="N55" s="2">
        <f t="shared" si="6"/>
        <v>3.0439023200000008</v>
      </c>
      <c r="O55" s="2">
        <f t="shared" si="6"/>
        <v>3.0522532799999995</v>
      </c>
      <c r="P55" s="2">
        <f t="shared" si="6"/>
        <v>3.0604672399999995</v>
      </c>
      <c r="Q55" s="2">
        <f t="shared" si="6"/>
        <v>3.0685441999999998</v>
      </c>
      <c r="R55" s="2">
        <f t="shared" si="6"/>
        <v>3.0764841600000006</v>
      </c>
      <c r="S55" s="2">
        <f t="shared" si="6"/>
        <v>3.0842871200000008</v>
      </c>
      <c r="T55" s="2">
        <f t="shared" si="6"/>
        <v>3.0919530800000015</v>
      </c>
      <c r="U55" s="2">
        <f t="shared" si="6"/>
        <v>3.0994820400000016</v>
      </c>
      <c r="V55" s="2">
        <f t="shared" si="6"/>
        <v>3.1068740000000021</v>
      </c>
      <c r="AJ55" s="36"/>
      <c r="AK55" s="36"/>
      <c r="AL55" s="36"/>
      <c r="AM55" s="36"/>
      <c r="AN55" s="36"/>
      <c r="AO55" s="36"/>
      <c r="AP55" s="36"/>
      <c r="AQ55" s="36"/>
      <c r="AR55" s="36"/>
      <c r="AS55" s="36"/>
      <c r="AT55" s="36"/>
      <c r="AU55" s="36"/>
      <c r="AV55" s="36"/>
      <c r="AW55" s="36"/>
      <c r="AX55" s="36"/>
      <c r="AY55" s="36"/>
      <c r="AZ55" s="36"/>
      <c r="BA55" s="36"/>
      <c r="BB55" s="36"/>
      <c r="BC55" s="36"/>
      <c r="BD55" s="36"/>
    </row>
    <row r="56" spans="1:56">
      <c r="A56" s="2">
        <v>39</v>
      </c>
      <c r="B56" s="2">
        <f t="shared" si="7"/>
        <v>3.0513136500000027</v>
      </c>
      <c r="C56" s="2">
        <f t="shared" si="6"/>
        <v>3.06149278</v>
      </c>
      <c r="D56" s="2">
        <f t="shared" si="6"/>
        <v>3.0715349099999996</v>
      </c>
      <c r="E56" s="2">
        <f t="shared" si="6"/>
        <v>3.0814400400000004</v>
      </c>
      <c r="F56" s="2">
        <f t="shared" si="6"/>
        <v>3.0912081699999998</v>
      </c>
      <c r="G56" s="2">
        <f t="shared" si="6"/>
        <v>3.1008393000000014</v>
      </c>
      <c r="H56" s="4">
        <f t="shared" si="6"/>
        <v>3.1103334300000007</v>
      </c>
      <c r="I56" s="2">
        <f t="shared" si="6"/>
        <v>3.1196905600000013</v>
      </c>
      <c r="J56" s="2">
        <f t="shared" si="6"/>
        <v>3.1289106900000005</v>
      </c>
      <c r="K56" s="2">
        <f t="shared" si="6"/>
        <v>3.1379938200000019</v>
      </c>
      <c r="L56" s="2">
        <f t="shared" si="6"/>
        <v>3.146939950000001</v>
      </c>
      <c r="M56" s="2">
        <f t="shared" si="6"/>
        <v>3.1557490800000023</v>
      </c>
      <c r="N56" s="2">
        <f t="shared" si="6"/>
        <v>3.1644212100000022</v>
      </c>
      <c r="O56" s="2">
        <f t="shared" si="6"/>
        <v>3.1729563400000034</v>
      </c>
      <c r="P56" s="2">
        <f t="shared" si="6"/>
        <v>3.1813544699999987</v>
      </c>
      <c r="Q56" s="2">
        <f t="shared" si="6"/>
        <v>3.1896155999999998</v>
      </c>
      <c r="R56" s="2">
        <f t="shared" si="6"/>
        <v>3.1977397300000012</v>
      </c>
      <c r="S56" s="2">
        <f t="shared" si="6"/>
        <v>3.2057268600000004</v>
      </c>
      <c r="T56" s="2">
        <f t="shared" si="6"/>
        <v>3.21357699</v>
      </c>
      <c r="U56" s="2">
        <f t="shared" si="6"/>
        <v>3.2212901200000008</v>
      </c>
      <c r="V56" s="2">
        <f t="shared" si="6"/>
        <v>3.228866250000002</v>
      </c>
      <c r="AJ56" s="36"/>
      <c r="AK56" s="36"/>
      <c r="AL56" s="36"/>
      <c r="AM56" s="36"/>
      <c r="AN56" s="36"/>
      <c r="AO56" s="36"/>
      <c r="AP56" s="36"/>
      <c r="AQ56" s="36"/>
      <c r="AR56" s="36"/>
      <c r="AS56" s="36"/>
      <c r="AT56" s="36"/>
      <c r="AU56" s="36"/>
      <c r="AV56" s="36"/>
      <c r="AW56" s="36"/>
      <c r="AX56" s="36"/>
      <c r="AY56" s="36"/>
      <c r="AZ56" s="36"/>
      <c r="BA56" s="36"/>
      <c r="BB56" s="36"/>
      <c r="BC56" s="36"/>
      <c r="BD56" s="36"/>
    </row>
    <row r="57" spans="1:56">
      <c r="A57" s="2">
        <v>40</v>
      </c>
      <c r="B57" s="2">
        <f t="shared" si="7"/>
        <v>3.1672705000000008</v>
      </c>
      <c r="C57" s="2">
        <f t="shared" si="6"/>
        <v>3.1776338000000006</v>
      </c>
      <c r="D57" s="2">
        <f t="shared" si="6"/>
        <v>3.1878601000000009</v>
      </c>
      <c r="E57" s="2">
        <f t="shared" si="6"/>
        <v>3.1979494000000006</v>
      </c>
      <c r="F57" s="2">
        <f t="shared" si="6"/>
        <v>3.2079017000000007</v>
      </c>
      <c r="G57" s="2">
        <f t="shared" si="6"/>
        <v>3.2177170000000013</v>
      </c>
      <c r="H57" s="4">
        <f t="shared" si="6"/>
        <v>3.2273953000000013</v>
      </c>
      <c r="I57" s="2">
        <f t="shared" si="6"/>
        <v>3.2369366000000008</v>
      </c>
      <c r="J57" s="2">
        <f t="shared" si="6"/>
        <v>3.2463409000000008</v>
      </c>
      <c r="K57" s="2">
        <f t="shared" si="6"/>
        <v>3.2556082000000011</v>
      </c>
      <c r="L57" s="2">
        <f t="shared" si="6"/>
        <v>3.2647385000000009</v>
      </c>
      <c r="M57" s="2">
        <f t="shared" si="6"/>
        <v>3.2737318000000011</v>
      </c>
      <c r="N57" s="2">
        <f t="shared" si="6"/>
        <v>3.2825881000000017</v>
      </c>
      <c r="O57" s="2">
        <f t="shared" si="6"/>
        <v>3.2913074000000018</v>
      </c>
      <c r="P57" s="2">
        <f t="shared" si="6"/>
        <v>3.2998896999999996</v>
      </c>
      <c r="Q57" s="2">
        <f t="shared" si="6"/>
        <v>3.3083349999999996</v>
      </c>
      <c r="R57" s="2">
        <f t="shared" si="6"/>
        <v>3.3166433</v>
      </c>
      <c r="S57" s="2">
        <f t="shared" si="6"/>
        <v>3.3248145999999998</v>
      </c>
      <c r="T57" s="2">
        <f t="shared" si="6"/>
        <v>3.3328489000000001</v>
      </c>
      <c r="U57" s="2">
        <f t="shared" si="6"/>
        <v>3.3407461999999999</v>
      </c>
      <c r="V57" s="2">
        <f t="shared" si="6"/>
        <v>3.3485065000000001</v>
      </c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36"/>
      <c r="AZ57" s="36"/>
      <c r="BA57" s="36"/>
      <c r="BB57" s="36"/>
      <c r="BC57" s="36"/>
      <c r="BD57" s="36"/>
    </row>
    <row r="58" spans="1:56">
      <c r="A58" s="2">
        <v>41</v>
      </c>
      <c r="B58" s="2">
        <f t="shared" si="7"/>
        <v>3.2808753500000023</v>
      </c>
      <c r="C58" s="2">
        <f t="shared" si="6"/>
        <v>3.2914228200000011</v>
      </c>
      <c r="D58" s="2">
        <f t="shared" si="6"/>
        <v>3.3018332900000003</v>
      </c>
      <c r="E58" s="2">
        <f t="shared" si="6"/>
        <v>3.3121067600000007</v>
      </c>
      <c r="F58" s="2">
        <f t="shared" si="6"/>
        <v>3.3222432300000015</v>
      </c>
      <c r="G58" s="2">
        <f t="shared" si="6"/>
        <v>3.3322427000000028</v>
      </c>
      <c r="H58" s="4">
        <f t="shared" si="6"/>
        <v>3.3421051700000017</v>
      </c>
      <c r="I58" s="2">
        <f t="shared" si="6"/>
        <v>3.351830640000002</v>
      </c>
      <c r="J58" s="2">
        <f t="shared" si="6"/>
        <v>3.3614191100000008</v>
      </c>
      <c r="K58" s="2">
        <f t="shared" si="6"/>
        <v>3.3708705800000018</v>
      </c>
      <c r="L58" s="2">
        <f t="shared" si="6"/>
        <v>3.3801850500000006</v>
      </c>
      <c r="M58" s="2">
        <f t="shared" si="6"/>
        <v>3.3893625200000015</v>
      </c>
      <c r="N58" s="2">
        <f t="shared" si="6"/>
        <v>3.3984029900000028</v>
      </c>
      <c r="O58" s="2">
        <f t="shared" si="6"/>
        <v>3.4073064600000018</v>
      </c>
      <c r="P58" s="2">
        <f t="shared" si="6"/>
        <v>3.4160729300000003</v>
      </c>
      <c r="Q58" s="2">
        <f t="shared" si="6"/>
        <v>3.424702400000001</v>
      </c>
      <c r="R58" s="2">
        <f t="shared" si="6"/>
        <v>3.4331948700000003</v>
      </c>
      <c r="S58" s="2">
        <f t="shared" si="6"/>
        <v>3.4415503400000009</v>
      </c>
      <c r="T58" s="2">
        <f t="shared" si="6"/>
        <v>3.4497688100000019</v>
      </c>
      <c r="U58" s="2">
        <f t="shared" si="6"/>
        <v>3.4578502800000024</v>
      </c>
      <c r="V58" s="2">
        <f t="shared" si="6"/>
        <v>3.4657947500000033</v>
      </c>
      <c r="AJ58" s="36"/>
      <c r="AK58" s="36"/>
      <c r="AL58" s="36"/>
      <c r="AM58" s="36"/>
      <c r="AN58" s="36"/>
      <c r="AO58" s="36"/>
      <c r="AP58" s="36"/>
      <c r="AQ58" s="36"/>
      <c r="AR58" s="36"/>
      <c r="AS58" s="36"/>
      <c r="AT58" s="36"/>
      <c r="AU58" s="36"/>
      <c r="AV58" s="36"/>
      <c r="AW58" s="36"/>
      <c r="AX58" s="36"/>
      <c r="AY58" s="36"/>
      <c r="AZ58" s="36"/>
      <c r="BA58" s="36"/>
      <c r="BB58" s="36"/>
      <c r="BC58" s="36"/>
      <c r="BD58" s="36"/>
    </row>
    <row r="59" spans="1:56">
      <c r="A59" s="2">
        <v>42</v>
      </c>
      <c r="B59" s="2">
        <f t="shared" si="7"/>
        <v>3.3921282000000019</v>
      </c>
      <c r="C59" s="2">
        <f t="shared" si="6"/>
        <v>3.4028598399999996</v>
      </c>
      <c r="D59" s="2">
        <f t="shared" si="6"/>
        <v>3.4134544799999995</v>
      </c>
      <c r="E59" s="2">
        <f t="shared" si="6"/>
        <v>3.4239121199999989</v>
      </c>
      <c r="F59" s="2">
        <f t="shared" si="6"/>
        <v>3.4342327600000004</v>
      </c>
      <c r="G59" s="2">
        <f t="shared" si="6"/>
        <v>3.4444164000000006</v>
      </c>
      <c r="H59" s="4">
        <f t="shared" si="6"/>
        <v>3.4544630400000003</v>
      </c>
      <c r="I59" s="2">
        <f t="shared" si="6"/>
        <v>3.4643726800000012</v>
      </c>
      <c r="J59" s="2">
        <f t="shared" si="6"/>
        <v>3.4741453200000008</v>
      </c>
      <c r="K59" s="2">
        <f t="shared" si="6"/>
        <v>3.4837809600000007</v>
      </c>
      <c r="L59" s="2">
        <f t="shared" si="6"/>
        <v>3.4932796000000019</v>
      </c>
      <c r="M59" s="2">
        <f t="shared" si="6"/>
        <v>3.5026412400000018</v>
      </c>
      <c r="N59" s="2">
        <f t="shared" si="6"/>
        <v>3.511865880000002</v>
      </c>
      <c r="O59" s="2">
        <f t="shared" si="6"/>
        <v>3.5209535200000035</v>
      </c>
      <c r="P59" s="2">
        <f t="shared" si="6"/>
        <v>3.529904160000001</v>
      </c>
      <c r="Q59" s="2">
        <f t="shared" si="6"/>
        <v>3.5387178000000006</v>
      </c>
      <c r="R59" s="2">
        <f t="shared" si="6"/>
        <v>3.5473944400000006</v>
      </c>
      <c r="S59" s="2">
        <f t="shared" si="6"/>
        <v>3.5559340800000019</v>
      </c>
      <c r="T59" s="2">
        <f t="shared" si="6"/>
        <v>3.5643367200000018</v>
      </c>
      <c r="U59" s="2">
        <f t="shared" si="6"/>
        <v>3.5726023600000012</v>
      </c>
      <c r="V59" s="2">
        <f t="shared" si="6"/>
        <v>3.580731000000001</v>
      </c>
      <c r="AJ59" s="36"/>
      <c r="AK59" s="36"/>
      <c r="AL59" s="36"/>
      <c r="AM59" s="36"/>
      <c r="AN59" s="36"/>
      <c r="AO59" s="36"/>
      <c r="AP59" s="36"/>
      <c r="AQ59" s="36"/>
      <c r="AR59" s="36"/>
      <c r="AS59" s="36"/>
      <c r="AT59" s="36"/>
      <c r="AU59" s="36"/>
      <c r="AV59" s="36"/>
      <c r="AW59" s="36"/>
      <c r="AX59" s="36"/>
      <c r="AY59" s="36"/>
      <c r="AZ59" s="36"/>
      <c r="BA59" s="36"/>
      <c r="BB59" s="36"/>
      <c r="BC59" s="36"/>
      <c r="BD59" s="36"/>
    </row>
    <row r="60" spans="1:56">
      <c r="A60" s="2">
        <v>43</v>
      </c>
      <c r="B60" s="2">
        <f t="shared" si="7"/>
        <v>3.5010290500000014</v>
      </c>
      <c r="C60" s="2">
        <f t="shared" si="6"/>
        <v>3.5119448599999981</v>
      </c>
      <c r="D60" s="2">
        <f t="shared" si="6"/>
        <v>3.5227236700000004</v>
      </c>
      <c r="E60" s="2">
        <f t="shared" si="6"/>
        <v>3.5333654799999987</v>
      </c>
      <c r="F60" s="2">
        <f t="shared" si="6"/>
        <v>3.543870290000001</v>
      </c>
      <c r="G60" s="2">
        <f t="shared" si="6"/>
        <v>3.5542381000000001</v>
      </c>
      <c r="H60" s="4">
        <f t="shared" si="6"/>
        <v>3.5644689100000004</v>
      </c>
      <c r="I60" s="2">
        <f t="shared" si="6"/>
        <v>3.5745627200000003</v>
      </c>
      <c r="J60" s="2">
        <f t="shared" si="6"/>
        <v>3.5845195299999988</v>
      </c>
      <c r="K60" s="2">
        <f t="shared" si="6"/>
        <v>3.5943393399999994</v>
      </c>
      <c r="L60" s="2">
        <f t="shared" si="6"/>
        <v>3.6040221499999996</v>
      </c>
      <c r="M60" s="2">
        <f t="shared" si="6"/>
        <v>3.6135679600000001</v>
      </c>
      <c r="N60" s="2">
        <f t="shared" si="6"/>
        <v>3.6229767700000011</v>
      </c>
      <c r="O60" s="2">
        <f t="shared" si="6"/>
        <v>3.6322485800000015</v>
      </c>
      <c r="P60" s="2">
        <f t="shared" si="6"/>
        <v>3.6413833899999997</v>
      </c>
      <c r="Q60" s="2">
        <f t="shared" si="6"/>
        <v>3.6503812</v>
      </c>
      <c r="R60" s="2">
        <f t="shared" si="6"/>
        <v>3.6592420099999989</v>
      </c>
      <c r="S60" s="2">
        <f t="shared" si="6"/>
        <v>3.6679658200000009</v>
      </c>
      <c r="T60" s="2">
        <f t="shared" si="6"/>
        <v>3.6765526299999998</v>
      </c>
      <c r="U60" s="2">
        <f t="shared" si="6"/>
        <v>3.6850024399999999</v>
      </c>
      <c r="V60" s="2">
        <f t="shared" si="6"/>
        <v>3.6933152500000004</v>
      </c>
      <c r="AJ60" s="36"/>
      <c r="AK60" s="36"/>
      <c r="AL60" s="36"/>
      <c r="AM60" s="36"/>
      <c r="AN60" s="36"/>
      <c r="AO60" s="36"/>
      <c r="AP60" s="36"/>
      <c r="AQ60" s="36"/>
      <c r="AR60" s="36"/>
      <c r="AS60" s="36"/>
      <c r="AT60" s="36"/>
      <c r="AU60" s="36"/>
      <c r="AV60" s="36"/>
      <c r="AW60" s="36"/>
      <c r="AX60" s="36"/>
      <c r="AY60" s="36"/>
      <c r="AZ60" s="36"/>
      <c r="BA60" s="36"/>
      <c r="BB60" s="36"/>
      <c r="BC60" s="36"/>
      <c r="BD60" s="36"/>
    </row>
    <row r="61" spans="1:56">
      <c r="A61" s="2">
        <v>44</v>
      </c>
      <c r="B61" s="2">
        <f t="shared" si="7"/>
        <v>3.6075779000000026</v>
      </c>
      <c r="C61" s="2">
        <f t="shared" si="6"/>
        <v>3.6186778799999999</v>
      </c>
      <c r="D61" s="2">
        <f t="shared" si="6"/>
        <v>3.6296408600000012</v>
      </c>
      <c r="E61" s="2">
        <f t="shared" si="6"/>
        <v>3.6404668400000002</v>
      </c>
      <c r="F61" s="2">
        <f t="shared" si="6"/>
        <v>3.6511558200000014</v>
      </c>
      <c r="G61" s="2">
        <f t="shared" si="6"/>
        <v>3.6617078000000012</v>
      </c>
      <c r="H61" s="4">
        <f t="shared" si="6"/>
        <v>3.6721227800000023</v>
      </c>
      <c r="I61" s="2">
        <f t="shared" si="6"/>
        <v>3.682400760000001</v>
      </c>
      <c r="J61" s="2">
        <f t="shared" si="6"/>
        <v>3.6925417400000002</v>
      </c>
      <c r="K61" s="2">
        <f t="shared" si="6"/>
        <v>3.7025457199999998</v>
      </c>
      <c r="L61" s="2">
        <f t="shared" si="6"/>
        <v>3.7124127000000007</v>
      </c>
      <c r="M61" s="2">
        <f t="shared" si="6"/>
        <v>3.7221426800000019</v>
      </c>
      <c r="N61" s="2">
        <f t="shared" si="6"/>
        <v>3.7317356600000018</v>
      </c>
      <c r="O61" s="2">
        <f t="shared" si="6"/>
        <v>3.7411916400000029</v>
      </c>
      <c r="P61" s="2">
        <f t="shared" si="6"/>
        <v>3.75051062</v>
      </c>
      <c r="Q61" s="2">
        <f t="shared" si="6"/>
        <v>3.7596926000000011</v>
      </c>
      <c r="R61" s="2">
        <f t="shared" si="6"/>
        <v>3.7687375800000007</v>
      </c>
      <c r="S61" s="2">
        <f t="shared" si="6"/>
        <v>3.7776455600000016</v>
      </c>
      <c r="T61" s="2">
        <f t="shared" si="6"/>
        <v>3.7864165400000012</v>
      </c>
      <c r="U61" s="2">
        <f t="shared" si="6"/>
        <v>3.795050520000002</v>
      </c>
      <c r="V61" s="2">
        <f t="shared" si="6"/>
        <v>3.8035475000000014</v>
      </c>
      <c r="AJ61" s="36"/>
      <c r="AK61" s="36"/>
      <c r="AL61" s="36"/>
      <c r="AM61" s="36"/>
      <c r="AN61" s="36"/>
      <c r="AO61" s="36"/>
      <c r="AP61" s="36"/>
      <c r="AQ61" s="36"/>
      <c r="AR61" s="36"/>
      <c r="AS61" s="36"/>
      <c r="AT61" s="36"/>
      <c r="AU61" s="36"/>
      <c r="AV61" s="36"/>
      <c r="AW61" s="36"/>
      <c r="AX61" s="36"/>
      <c r="AY61" s="36"/>
      <c r="AZ61" s="36"/>
      <c r="BA61" s="36"/>
      <c r="BB61" s="36"/>
      <c r="BC61" s="36"/>
      <c r="BD61" s="36"/>
    </row>
    <row r="62" spans="1:56">
      <c r="A62" s="2">
        <v>45</v>
      </c>
      <c r="B62" s="2">
        <f t="shared" si="7"/>
        <v>3.7117747500000036</v>
      </c>
      <c r="C62" s="2">
        <f t="shared" si="6"/>
        <v>3.7230588999999998</v>
      </c>
      <c r="D62" s="2">
        <f t="shared" si="6"/>
        <v>3.7342060500000001</v>
      </c>
      <c r="E62" s="2">
        <f t="shared" si="6"/>
        <v>3.7452161999999998</v>
      </c>
      <c r="F62" s="2">
        <f t="shared" si="6"/>
        <v>3.7560893499999999</v>
      </c>
      <c r="G62" s="2">
        <f t="shared" si="6"/>
        <v>3.7668255000000004</v>
      </c>
      <c r="H62" s="4">
        <f t="shared" si="6"/>
        <v>3.7774246500000004</v>
      </c>
      <c r="I62" s="2">
        <f t="shared" si="6"/>
        <v>3.7878867999999999</v>
      </c>
      <c r="J62" s="2">
        <f t="shared" si="6"/>
        <v>3.7982119500000016</v>
      </c>
      <c r="K62" s="2">
        <f t="shared" si="6"/>
        <v>3.8084001000000018</v>
      </c>
      <c r="L62" s="2">
        <f t="shared" si="6"/>
        <v>3.8184512500000016</v>
      </c>
      <c r="M62" s="2">
        <f t="shared" si="6"/>
        <v>3.8283654000000018</v>
      </c>
      <c r="N62" s="2">
        <f t="shared" si="6"/>
        <v>3.8381425500000024</v>
      </c>
      <c r="O62" s="2">
        <f t="shared" si="6"/>
        <v>3.8477827000000024</v>
      </c>
      <c r="P62" s="2">
        <f t="shared" si="6"/>
        <v>3.8572858500000002</v>
      </c>
      <c r="Q62" s="2">
        <f t="shared" si="6"/>
        <v>3.8666520000000002</v>
      </c>
      <c r="R62" s="2">
        <f t="shared" si="6"/>
        <v>3.8758811500000006</v>
      </c>
      <c r="S62" s="2">
        <f t="shared" si="6"/>
        <v>3.8849733000000004</v>
      </c>
      <c r="T62" s="2">
        <f t="shared" si="6"/>
        <v>3.8939284500000007</v>
      </c>
      <c r="U62" s="2">
        <f t="shared" si="6"/>
        <v>3.9027466000000004</v>
      </c>
      <c r="V62" s="2">
        <f t="shared" si="6"/>
        <v>3.9114277500000005</v>
      </c>
      <c r="AJ62" s="36"/>
      <c r="AK62" s="36"/>
      <c r="AL62" s="36"/>
      <c r="AM62" s="36"/>
      <c r="AN62" s="36"/>
      <c r="AO62" s="36"/>
      <c r="AP62" s="36"/>
      <c r="AQ62" s="36"/>
      <c r="AR62" s="36"/>
      <c r="AS62" s="36"/>
      <c r="AT62" s="36"/>
      <c r="AU62" s="36"/>
      <c r="AV62" s="36"/>
      <c r="AW62" s="36"/>
      <c r="AX62" s="36"/>
      <c r="AY62" s="36"/>
      <c r="AZ62" s="36"/>
      <c r="BA62" s="36"/>
      <c r="BB62" s="36"/>
      <c r="BC62" s="36"/>
      <c r="BD62" s="36"/>
    </row>
    <row r="63" spans="1:56">
      <c r="A63" s="2">
        <v>46</v>
      </c>
      <c r="B63" s="2">
        <f t="shared" si="7"/>
        <v>3.8136196000000009</v>
      </c>
      <c r="C63" s="2">
        <f t="shared" si="6"/>
        <v>3.8250879200000014</v>
      </c>
      <c r="D63" s="2">
        <f t="shared" si="6"/>
        <v>3.8364192400000006</v>
      </c>
      <c r="E63" s="2">
        <f t="shared" si="6"/>
        <v>3.847613560000001</v>
      </c>
      <c r="F63" s="2">
        <f t="shared" si="6"/>
        <v>3.8586708800000018</v>
      </c>
      <c r="G63" s="2">
        <f t="shared" si="6"/>
        <v>3.869591200000003</v>
      </c>
      <c r="H63" s="4">
        <f t="shared" si="6"/>
        <v>3.8803745200000037</v>
      </c>
      <c r="I63" s="2">
        <f t="shared" si="6"/>
        <v>3.8910208400000021</v>
      </c>
      <c r="J63" s="2">
        <f t="shared" si="6"/>
        <v>3.9015301599999992</v>
      </c>
      <c r="K63" s="2">
        <f t="shared" si="6"/>
        <v>3.9119024799999984</v>
      </c>
      <c r="L63" s="2">
        <f t="shared" si="6"/>
        <v>3.9221377999999989</v>
      </c>
      <c r="M63" s="2">
        <f t="shared" si="6"/>
        <v>3.9322361199999998</v>
      </c>
      <c r="N63" s="2">
        <f t="shared" si="6"/>
        <v>3.9421974400000011</v>
      </c>
      <c r="O63" s="2">
        <f t="shared" si="6"/>
        <v>3.9520217600000001</v>
      </c>
      <c r="P63" s="2">
        <f t="shared" si="6"/>
        <v>3.9617090800000003</v>
      </c>
      <c r="Q63" s="2">
        <f t="shared" si="6"/>
        <v>3.971259400000001</v>
      </c>
      <c r="R63" s="2">
        <f t="shared" si="6"/>
        <v>3.9806727200000003</v>
      </c>
      <c r="S63" s="2">
        <f t="shared" si="6"/>
        <v>3.9899490400000008</v>
      </c>
      <c r="T63" s="2">
        <f t="shared" si="6"/>
        <v>3.9990883600000018</v>
      </c>
      <c r="U63" s="2">
        <f t="shared" si="6"/>
        <v>4.0080906800000022</v>
      </c>
      <c r="V63" s="2">
        <f t="shared" si="6"/>
        <v>4.0169560000000031</v>
      </c>
      <c r="AJ63" s="36"/>
      <c r="AK63" s="36"/>
      <c r="AL63" s="36"/>
      <c r="AM63" s="36"/>
      <c r="AN63" s="36"/>
      <c r="AO63" s="36"/>
      <c r="AP63" s="36"/>
      <c r="AQ63" s="36"/>
      <c r="AR63" s="36"/>
      <c r="AS63" s="36"/>
      <c r="AT63" s="36"/>
      <c r="AU63" s="36"/>
      <c r="AV63" s="36"/>
      <c r="AW63" s="36"/>
      <c r="AX63" s="36"/>
      <c r="AY63" s="36"/>
      <c r="AZ63" s="36"/>
      <c r="BA63" s="36"/>
      <c r="BB63" s="36"/>
      <c r="BC63" s="36"/>
      <c r="BD63" s="36"/>
    </row>
    <row r="64" spans="1:56">
      <c r="A64" s="2">
        <v>47</v>
      </c>
      <c r="B64" s="2">
        <f t="shared" si="7"/>
        <v>3.9131124500000016</v>
      </c>
      <c r="C64" s="2">
        <f t="shared" si="6"/>
        <v>3.9247649399999993</v>
      </c>
      <c r="D64" s="2">
        <f t="shared" si="6"/>
        <v>3.9362804299999992</v>
      </c>
      <c r="E64" s="2">
        <f t="shared" si="6"/>
        <v>3.9476589200000003</v>
      </c>
      <c r="F64" s="2">
        <f t="shared" si="6"/>
        <v>3.95890041</v>
      </c>
      <c r="G64" s="2">
        <f t="shared" si="6"/>
        <v>3.9700049000000019</v>
      </c>
      <c r="H64" s="4">
        <f t="shared" si="6"/>
        <v>3.9809723900000016</v>
      </c>
      <c r="I64" s="2">
        <f t="shared" si="6"/>
        <v>3.9918028800000007</v>
      </c>
      <c r="J64" s="2">
        <f t="shared" si="6"/>
        <v>4.0024963700000002</v>
      </c>
      <c r="K64" s="2">
        <f t="shared" si="6"/>
        <v>4.0130528600000019</v>
      </c>
      <c r="L64" s="2">
        <f t="shared" si="6"/>
        <v>4.0234723500000014</v>
      </c>
      <c r="M64" s="2">
        <f t="shared" si="6"/>
        <v>4.0337548400000012</v>
      </c>
      <c r="N64" s="2">
        <f t="shared" si="6"/>
        <v>4.0439003300000032</v>
      </c>
      <c r="O64" s="2">
        <f t="shared" si="6"/>
        <v>4.0539088200000029</v>
      </c>
      <c r="P64" s="2">
        <f t="shared" si="6"/>
        <v>4.0637803099999985</v>
      </c>
      <c r="Q64" s="2">
        <f t="shared" si="6"/>
        <v>4.0735147999999999</v>
      </c>
      <c r="R64" s="2">
        <f t="shared" si="6"/>
        <v>4.0831122899999999</v>
      </c>
      <c r="S64" s="2">
        <f t="shared" si="6"/>
        <v>4.0925727799999994</v>
      </c>
      <c r="T64" s="2">
        <f t="shared" si="6"/>
        <v>4.101896270000001</v>
      </c>
      <c r="U64" s="2">
        <f t="shared" si="6"/>
        <v>4.1110827600000004</v>
      </c>
      <c r="V64" s="2">
        <f t="shared" si="6"/>
        <v>4.1201322500000002</v>
      </c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</row>
    <row r="65" spans="1:56">
      <c r="A65" s="2">
        <v>48</v>
      </c>
      <c r="B65" s="2">
        <f t="shared" si="7"/>
        <v>4.0102533000000022</v>
      </c>
      <c r="C65" s="2">
        <f t="shared" si="6"/>
        <v>4.0220899600000006</v>
      </c>
      <c r="D65" s="2">
        <f t="shared" si="6"/>
        <v>4.0337896200000012</v>
      </c>
      <c r="E65" s="2">
        <f t="shared" si="6"/>
        <v>4.0453522800000012</v>
      </c>
      <c r="F65" s="2">
        <f t="shared" si="6"/>
        <v>4.0567779400000017</v>
      </c>
      <c r="G65" s="2">
        <f t="shared" si="6"/>
        <v>4.0680666000000025</v>
      </c>
      <c r="H65" s="4">
        <f t="shared" si="6"/>
        <v>4.0792182600000029</v>
      </c>
      <c r="I65" s="2">
        <f t="shared" si="6"/>
        <v>4.0902329200000009</v>
      </c>
      <c r="J65" s="2">
        <f t="shared" si="6"/>
        <v>4.1011105800000012</v>
      </c>
      <c r="K65" s="2">
        <f t="shared" si="6"/>
        <v>4.1118512400000018</v>
      </c>
      <c r="L65" s="2">
        <f t="shared" si="6"/>
        <v>4.1224549000000019</v>
      </c>
      <c r="M65" s="2">
        <f t="shared" si="6"/>
        <v>4.1329215600000024</v>
      </c>
      <c r="N65" s="2">
        <f t="shared" si="6"/>
        <v>4.1432512200000033</v>
      </c>
      <c r="O65" s="2">
        <f t="shared" si="6"/>
        <v>4.1534438800000038</v>
      </c>
      <c r="P65" s="2">
        <f t="shared" si="6"/>
        <v>4.1634995400000001</v>
      </c>
      <c r="Q65" s="2">
        <f t="shared" si="6"/>
        <v>4.1734182000000004</v>
      </c>
      <c r="R65" s="2">
        <f t="shared" ref="R65:V73" si="8">$M$8+$M$9*$A65+$M$10*R$17+$M$11*$A65^2+$M$12*$A65*R$17+$M$13*R$17^2</f>
        <v>4.1831998600000011</v>
      </c>
      <c r="S65" s="2">
        <f t="shared" si="8"/>
        <v>4.1928445199999995</v>
      </c>
      <c r="T65" s="2">
        <f t="shared" si="8"/>
        <v>4.2023521800000019</v>
      </c>
      <c r="U65" s="2">
        <f t="shared" si="8"/>
        <v>4.2117228400000002</v>
      </c>
      <c r="V65" s="2">
        <f t="shared" si="8"/>
        <v>4.2209565000000024</v>
      </c>
      <c r="AJ65" s="36"/>
      <c r="AK65" s="36"/>
      <c r="AL65" s="36"/>
      <c r="AM65" s="36"/>
      <c r="AN65" s="36"/>
      <c r="AO65" s="36"/>
      <c r="AP65" s="36"/>
      <c r="AQ65" s="36"/>
      <c r="AR65" s="36"/>
      <c r="AS65" s="36"/>
      <c r="AT65" s="36"/>
      <c r="AU65" s="36"/>
      <c r="AV65" s="36"/>
      <c r="AW65" s="36"/>
      <c r="AX65" s="36"/>
      <c r="AY65" s="36"/>
      <c r="AZ65" s="36"/>
      <c r="BA65" s="36"/>
      <c r="BB65" s="36"/>
      <c r="BC65" s="36"/>
      <c r="BD65" s="36"/>
    </row>
    <row r="66" spans="1:56">
      <c r="A66" s="2">
        <v>49</v>
      </c>
      <c r="B66" s="2">
        <f t="shared" si="7"/>
        <v>4.1050421500000009</v>
      </c>
      <c r="C66" s="2">
        <f t="shared" si="7"/>
        <v>4.11706298</v>
      </c>
      <c r="D66" s="2">
        <f t="shared" si="7"/>
        <v>4.1289468100000013</v>
      </c>
      <c r="E66" s="2">
        <f t="shared" si="7"/>
        <v>4.1406936400000003</v>
      </c>
      <c r="F66" s="2">
        <f t="shared" si="7"/>
        <v>4.1523034700000014</v>
      </c>
      <c r="G66" s="2">
        <f t="shared" si="7"/>
        <v>4.163776300000003</v>
      </c>
      <c r="H66" s="4">
        <f t="shared" si="7"/>
        <v>4.1751121300000023</v>
      </c>
      <c r="I66" s="2">
        <f t="shared" si="7"/>
        <v>4.1863109600000028</v>
      </c>
      <c r="J66" s="2">
        <f t="shared" si="7"/>
        <v>4.1973727900000002</v>
      </c>
      <c r="K66" s="2">
        <f t="shared" si="7"/>
        <v>4.2082976199999997</v>
      </c>
      <c r="L66" s="2">
        <f t="shared" si="7"/>
        <v>4.2190854500000006</v>
      </c>
      <c r="M66" s="2">
        <f t="shared" si="7"/>
        <v>4.22973628</v>
      </c>
      <c r="N66" s="2">
        <f t="shared" si="7"/>
        <v>4.2402501100000016</v>
      </c>
      <c r="O66" s="2">
        <f t="shared" si="7"/>
        <v>4.250626940000001</v>
      </c>
      <c r="P66" s="2">
        <f t="shared" si="7"/>
        <v>4.2608667700000016</v>
      </c>
      <c r="Q66" s="2">
        <f t="shared" si="7"/>
        <v>4.2709696000000026</v>
      </c>
      <c r="R66" s="2">
        <f t="shared" si="8"/>
        <v>4.2809354300000022</v>
      </c>
      <c r="S66" s="2">
        <f t="shared" si="8"/>
        <v>4.2907642600000031</v>
      </c>
      <c r="T66" s="2">
        <f t="shared" si="8"/>
        <v>4.3004560900000026</v>
      </c>
      <c r="U66" s="2">
        <f t="shared" si="8"/>
        <v>4.3100109200000034</v>
      </c>
      <c r="V66" s="2">
        <f t="shared" si="8"/>
        <v>4.3194287500000028</v>
      </c>
      <c r="AJ66" s="36"/>
      <c r="AK66" s="36"/>
      <c r="AL66" s="36"/>
      <c r="AM66" s="36"/>
      <c r="AN66" s="36"/>
      <c r="AO66" s="36"/>
      <c r="AP66" s="36"/>
      <c r="AQ66" s="36"/>
      <c r="AR66" s="36"/>
      <c r="AS66" s="36"/>
      <c r="AT66" s="36"/>
      <c r="AU66" s="36"/>
      <c r="AV66" s="36"/>
      <c r="AW66" s="36"/>
      <c r="AX66" s="36"/>
      <c r="AY66" s="36"/>
      <c r="AZ66" s="36"/>
      <c r="BA66" s="36"/>
      <c r="BB66" s="36"/>
      <c r="BC66" s="36"/>
      <c r="BD66" s="36"/>
    </row>
    <row r="67" spans="1:56">
      <c r="A67" s="2">
        <v>50</v>
      </c>
      <c r="B67" s="2">
        <f t="shared" si="7"/>
        <v>4.1974790000000013</v>
      </c>
      <c r="C67" s="2">
        <f t="shared" si="7"/>
        <v>4.2096839999999993</v>
      </c>
      <c r="D67" s="2">
        <f t="shared" si="7"/>
        <v>4.2217520000000013</v>
      </c>
      <c r="E67" s="2">
        <f t="shared" si="7"/>
        <v>4.233683000000001</v>
      </c>
      <c r="F67" s="2">
        <f t="shared" si="7"/>
        <v>4.2454770000000011</v>
      </c>
      <c r="G67" s="2">
        <f t="shared" si="7"/>
        <v>4.2571340000000015</v>
      </c>
      <c r="H67" s="4">
        <f t="shared" si="7"/>
        <v>4.2686540000000015</v>
      </c>
      <c r="I67" s="2">
        <f t="shared" si="7"/>
        <v>4.280037000000001</v>
      </c>
      <c r="J67" s="2">
        <f t="shared" si="7"/>
        <v>4.2912830000000008</v>
      </c>
      <c r="K67" s="2">
        <f t="shared" si="7"/>
        <v>4.3023920000000011</v>
      </c>
      <c r="L67" s="2">
        <f t="shared" si="7"/>
        <v>4.3133640000000009</v>
      </c>
      <c r="M67" s="2">
        <f t="shared" si="7"/>
        <v>4.324199000000001</v>
      </c>
      <c r="N67" s="2">
        <f t="shared" si="7"/>
        <v>4.3348970000000016</v>
      </c>
      <c r="O67" s="2">
        <f t="shared" si="7"/>
        <v>4.3454580000000016</v>
      </c>
      <c r="P67" s="2">
        <f t="shared" si="7"/>
        <v>4.3558819999999994</v>
      </c>
      <c r="Q67" s="2">
        <f t="shared" si="7"/>
        <v>4.3661690000000011</v>
      </c>
      <c r="R67" s="2">
        <f t="shared" si="8"/>
        <v>4.3763190000000014</v>
      </c>
      <c r="S67" s="2">
        <f t="shared" si="8"/>
        <v>4.3863320000000012</v>
      </c>
      <c r="T67" s="2">
        <f t="shared" si="8"/>
        <v>4.3962080000000014</v>
      </c>
      <c r="U67" s="2">
        <f t="shared" si="8"/>
        <v>4.4059470000000012</v>
      </c>
      <c r="V67" s="2">
        <f t="shared" si="8"/>
        <v>4.4155490000000013</v>
      </c>
      <c r="AJ67" s="36"/>
      <c r="AK67" s="36"/>
      <c r="AL67" s="36"/>
      <c r="AM67" s="36"/>
      <c r="AN67" s="36"/>
      <c r="AO67" s="36"/>
      <c r="AP67" s="36"/>
      <c r="AQ67" s="36"/>
      <c r="AR67" s="36"/>
      <c r="AS67" s="36"/>
      <c r="AT67" s="36"/>
      <c r="AU67" s="36"/>
      <c r="AV67" s="36"/>
      <c r="AW67" s="36"/>
      <c r="AX67" s="36"/>
      <c r="AY67" s="36"/>
      <c r="AZ67" s="36"/>
      <c r="BA67" s="36"/>
      <c r="BB67" s="36"/>
      <c r="BC67" s="36"/>
      <c r="BD67" s="36"/>
    </row>
    <row r="68" spans="1:56">
      <c r="A68" s="2">
        <v>51</v>
      </c>
      <c r="B68" s="2">
        <f t="shared" si="7"/>
        <v>4.2875638500000015</v>
      </c>
      <c r="C68" s="2">
        <f t="shared" si="7"/>
        <v>4.2999530200000002</v>
      </c>
      <c r="D68" s="2">
        <f t="shared" si="7"/>
        <v>4.3122051900000011</v>
      </c>
      <c r="E68" s="2">
        <f t="shared" si="7"/>
        <v>4.3243203599999998</v>
      </c>
      <c r="F68" s="2">
        <f t="shared" si="7"/>
        <v>4.3362985300000005</v>
      </c>
      <c r="G68" s="2">
        <f t="shared" si="7"/>
        <v>4.3481397000000017</v>
      </c>
      <c r="H68" s="4">
        <f t="shared" si="7"/>
        <v>4.3598438700000024</v>
      </c>
      <c r="I68" s="2">
        <f t="shared" si="7"/>
        <v>4.3714110400000026</v>
      </c>
      <c r="J68" s="2">
        <f t="shared" si="7"/>
        <v>4.3828412099999996</v>
      </c>
      <c r="K68" s="2">
        <f t="shared" si="7"/>
        <v>4.3941343800000006</v>
      </c>
      <c r="L68" s="2">
        <f t="shared" si="7"/>
        <v>4.405290550000001</v>
      </c>
      <c r="M68" s="2">
        <f t="shared" si="7"/>
        <v>4.4163097200000019</v>
      </c>
      <c r="N68" s="2">
        <f t="shared" si="7"/>
        <v>4.4271918900000014</v>
      </c>
      <c r="O68" s="2">
        <f t="shared" si="7"/>
        <v>4.4379370600000021</v>
      </c>
      <c r="P68" s="2">
        <f t="shared" si="7"/>
        <v>4.4485452300000006</v>
      </c>
      <c r="Q68" s="2">
        <f t="shared" si="7"/>
        <v>4.4590164000000012</v>
      </c>
      <c r="R68" s="2">
        <f t="shared" si="8"/>
        <v>4.4693505700000005</v>
      </c>
      <c r="S68" s="2">
        <f t="shared" si="8"/>
        <v>4.479547740000001</v>
      </c>
      <c r="T68" s="2">
        <f t="shared" si="8"/>
        <v>4.4896079100000019</v>
      </c>
      <c r="U68" s="2">
        <f t="shared" si="8"/>
        <v>4.4995310800000006</v>
      </c>
      <c r="V68" s="2">
        <f t="shared" si="8"/>
        <v>4.5093172500000014</v>
      </c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</row>
    <row r="69" spans="1:56">
      <c r="A69" s="2">
        <v>52</v>
      </c>
      <c r="B69" s="2">
        <f t="shared" si="7"/>
        <v>4.3752966999999998</v>
      </c>
      <c r="C69" s="2">
        <f t="shared" si="7"/>
        <v>4.387870040000001</v>
      </c>
      <c r="D69" s="2">
        <f t="shared" si="7"/>
        <v>4.4003063800000008</v>
      </c>
      <c r="E69" s="2">
        <f t="shared" si="7"/>
        <v>4.4126057200000002</v>
      </c>
      <c r="F69" s="2">
        <f t="shared" si="7"/>
        <v>4.4247680600000017</v>
      </c>
      <c r="G69" s="2">
        <f t="shared" si="7"/>
        <v>4.4367934000000018</v>
      </c>
      <c r="H69" s="4">
        <f t="shared" si="7"/>
        <v>4.4486817400000014</v>
      </c>
      <c r="I69" s="2">
        <f t="shared" si="7"/>
        <v>4.4604330800000023</v>
      </c>
      <c r="J69" s="2">
        <f t="shared" si="7"/>
        <v>4.4720474199999982</v>
      </c>
      <c r="K69" s="2">
        <f t="shared" si="7"/>
        <v>4.4835247599999981</v>
      </c>
      <c r="L69" s="2">
        <f t="shared" si="7"/>
        <v>4.4948650999999993</v>
      </c>
      <c r="M69" s="2">
        <f t="shared" si="7"/>
        <v>4.5060684399999991</v>
      </c>
      <c r="N69" s="2">
        <f t="shared" si="7"/>
        <v>4.5171347799999992</v>
      </c>
      <c r="O69" s="2">
        <f t="shared" si="7"/>
        <v>4.5280641200000007</v>
      </c>
      <c r="P69" s="2">
        <f t="shared" si="7"/>
        <v>4.5388564599999999</v>
      </c>
      <c r="Q69" s="2">
        <f t="shared" si="7"/>
        <v>4.5495117999999994</v>
      </c>
      <c r="R69" s="2">
        <f t="shared" si="8"/>
        <v>4.5600301400000012</v>
      </c>
      <c r="S69" s="2">
        <f t="shared" si="8"/>
        <v>4.5704114800000006</v>
      </c>
      <c r="T69" s="2">
        <f t="shared" si="8"/>
        <v>4.5806558200000005</v>
      </c>
      <c r="U69" s="2">
        <f t="shared" si="8"/>
        <v>4.5907631600000016</v>
      </c>
      <c r="V69" s="2">
        <f t="shared" si="8"/>
        <v>4.6007335000000014</v>
      </c>
      <c r="AJ69" s="36"/>
      <c r="AK69" s="36"/>
      <c r="AL69" s="36"/>
      <c r="AM69" s="36"/>
      <c r="AN69" s="36"/>
      <c r="AO69" s="36"/>
      <c r="AP69" s="36"/>
      <c r="AQ69" s="36"/>
      <c r="AR69" s="36"/>
      <c r="AS69" s="36"/>
      <c r="AT69" s="36"/>
      <c r="AU69" s="36"/>
      <c r="AV69" s="36"/>
      <c r="AW69" s="36"/>
      <c r="AX69" s="36"/>
      <c r="AY69" s="36"/>
      <c r="AZ69" s="36"/>
      <c r="BA69" s="36"/>
      <c r="BB69" s="36"/>
      <c r="BC69" s="36"/>
      <c r="BD69" s="36"/>
    </row>
    <row r="70" spans="1:56">
      <c r="A70" s="2">
        <v>53</v>
      </c>
      <c r="B70" s="2">
        <f t="shared" si="7"/>
        <v>4.4606775500000015</v>
      </c>
      <c r="C70" s="2">
        <f t="shared" si="7"/>
        <v>4.4734350599999999</v>
      </c>
      <c r="D70" s="2">
        <f t="shared" si="7"/>
        <v>4.4860555700000004</v>
      </c>
      <c r="E70" s="2">
        <f t="shared" si="7"/>
        <v>4.4985390800000005</v>
      </c>
      <c r="F70" s="2">
        <f t="shared" si="7"/>
        <v>4.5108855900000009</v>
      </c>
      <c r="G70" s="2">
        <f t="shared" si="7"/>
        <v>4.5230951000000017</v>
      </c>
      <c r="H70" s="4">
        <f t="shared" si="7"/>
        <v>4.535167610000002</v>
      </c>
      <c r="I70" s="2">
        <f t="shared" si="7"/>
        <v>4.5471031200000018</v>
      </c>
      <c r="J70" s="2">
        <f t="shared" si="7"/>
        <v>4.5589016300000003</v>
      </c>
      <c r="K70" s="2">
        <f t="shared" si="7"/>
        <v>4.5705631400000009</v>
      </c>
      <c r="L70" s="2">
        <f t="shared" si="7"/>
        <v>4.582087650000001</v>
      </c>
      <c r="M70" s="2">
        <f t="shared" si="7"/>
        <v>4.5934751600000014</v>
      </c>
      <c r="N70" s="2">
        <f t="shared" si="7"/>
        <v>4.6047256700000005</v>
      </c>
      <c r="O70" s="2">
        <f t="shared" si="7"/>
        <v>4.6158391800000027</v>
      </c>
      <c r="P70" s="2">
        <f t="shared" si="7"/>
        <v>4.6268156900000008</v>
      </c>
      <c r="Q70" s="2">
        <f t="shared" si="7"/>
        <v>4.6376551999999993</v>
      </c>
      <c r="R70" s="2">
        <f t="shared" si="8"/>
        <v>4.6483577100000018</v>
      </c>
      <c r="S70" s="2">
        <f t="shared" si="8"/>
        <v>4.6589232200000001</v>
      </c>
      <c r="T70" s="2">
        <f t="shared" si="8"/>
        <v>4.6693517300000025</v>
      </c>
      <c r="U70" s="2">
        <f t="shared" si="8"/>
        <v>4.6796432400000008</v>
      </c>
      <c r="V70" s="2">
        <f t="shared" si="8"/>
        <v>4.6897977500000012</v>
      </c>
      <c r="AJ70" s="36"/>
      <c r="AK70" s="36"/>
      <c r="AL70" s="36"/>
      <c r="AM70" s="36"/>
      <c r="AN70" s="36"/>
      <c r="AO70" s="36"/>
      <c r="AP70" s="36"/>
      <c r="AQ70" s="36"/>
      <c r="AR70" s="36"/>
      <c r="AS70" s="36"/>
      <c r="AT70" s="36"/>
      <c r="AU70" s="36"/>
      <c r="AV70" s="36"/>
      <c r="AW70" s="36"/>
      <c r="AX70" s="36"/>
      <c r="AY70" s="36"/>
      <c r="AZ70" s="36"/>
      <c r="BA70" s="36"/>
      <c r="BB70" s="36"/>
      <c r="BC70" s="36"/>
      <c r="BD70" s="36"/>
    </row>
    <row r="71" spans="1:56">
      <c r="A71" s="2">
        <v>54</v>
      </c>
      <c r="B71" s="2">
        <f t="shared" si="7"/>
        <v>4.5437064000000014</v>
      </c>
      <c r="C71" s="2">
        <f t="shared" si="7"/>
        <v>4.5566480800000004</v>
      </c>
      <c r="D71" s="2">
        <f t="shared" si="7"/>
        <v>4.5694527599999999</v>
      </c>
      <c r="E71" s="2">
        <f t="shared" si="7"/>
        <v>4.5821204400000006</v>
      </c>
      <c r="F71" s="2">
        <f t="shared" si="7"/>
        <v>4.59465112</v>
      </c>
      <c r="G71" s="2">
        <f t="shared" si="7"/>
        <v>4.6070448000000015</v>
      </c>
      <c r="H71" s="4">
        <f t="shared" si="7"/>
        <v>4.6193014800000007</v>
      </c>
      <c r="I71" s="2">
        <f t="shared" si="7"/>
        <v>4.6314211600000013</v>
      </c>
      <c r="J71" s="2">
        <f t="shared" si="7"/>
        <v>4.6434038399999986</v>
      </c>
      <c r="K71" s="2">
        <f t="shared" si="7"/>
        <v>4.6552495199999999</v>
      </c>
      <c r="L71" s="2">
        <f t="shared" si="7"/>
        <v>4.6669582000000007</v>
      </c>
      <c r="M71" s="2">
        <f t="shared" si="7"/>
        <v>4.6785298800000001</v>
      </c>
      <c r="N71" s="2">
        <f t="shared" si="7"/>
        <v>4.6899645600000017</v>
      </c>
      <c r="O71" s="2">
        <f t="shared" si="7"/>
        <v>4.701262240000001</v>
      </c>
      <c r="P71" s="2">
        <f t="shared" si="7"/>
        <v>4.7124229199999998</v>
      </c>
      <c r="Q71" s="2">
        <f t="shared" si="7"/>
        <v>4.7234466000000008</v>
      </c>
      <c r="R71" s="2">
        <f t="shared" si="8"/>
        <v>4.7343332800000004</v>
      </c>
      <c r="S71" s="2">
        <f t="shared" si="8"/>
        <v>4.7450829599999995</v>
      </c>
      <c r="T71" s="2">
        <f t="shared" si="8"/>
        <v>4.7556956400000008</v>
      </c>
      <c r="U71" s="2">
        <f t="shared" si="8"/>
        <v>4.7661713200000015</v>
      </c>
      <c r="V71" s="2">
        <f t="shared" si="8"/>
        <v>4.7765100000000009</v>
      </c>
      <c r="AJ71" s="36"/>
      <c r="AK71" s="36"/>
      <c r="AL71" s="36"/>
      <c r="AM71" s="36"/>
      <c r="AN71" s="36"/>
      <c r="AO71" s="36"/>
      <c r="AP71" s="36"/>
      <c r="AQ71" s="36"/>
      <c r="AR71" s="36"/>
      <c r="AS71" s="36"/>
      <c r="AT71" s="36"/>
      <c r="AU71" s="36"/>
      <c r="AV71" s="36"/>
      <c r="AW71" s="36"/>
      <c r="AX71" s="36"/>
      <c r="AY71" s="36"/>
      <c r="AZ71" s="36"/>
      <c r="BA71" s="36"/>
      <c r="BB71" s="36"/>
      <c r="BC71" s="36"/>
      <c r="BD71" s="36"/>
    </row>
    <row r="72" spans="1:56">
      <c r="A72" s="2">
        <v>55</v>
      </c>
      <c r="B72" s="2">
        <f t="shared" si="7"/>
        <v>4.6243832500000028</v>
      </c>
      <c r="C72" s="2">
        <f t="shared" si="7"/>
        <v>4.6375091000000008</v>
      </c>
      <c r="D72" s="2">
        <f t="shared" si="7"/>
        <v>4.650497950000001</v>
      </c>
      <c r="E72" s="2">
        <f t="shared" si="7"/>
        <v>4.6633498000000007</v>
      </c>
      <c r="F72" s="2">
        <f t="shared" si="7"/>
        <v>4.6760646500000007</v>
      </c>
      <c r="G72" s="2">
        <f t="shared" si="7"/>
        <v>4.6886425000000012</v>
      </c>
      <c r="H72" s="4">
        <f t="shared" si="7"/>
        <v>4.7010833500000029</v>
      </c>
      <c r="I72" s="2">
        <f t="shared" si="7"/>
        <v>4.7133872000000023</v>
      </c>
      <c r="J72" s="2">
        <f t="shared" si="7"/>
        <v>4.7255540500000004</v>
      </c>
      <c r="K72" s="2">
        <f t="shared" si="7"/>
        <v>4.7375839000000006</v>
      </c>
      <c r="L72" s="2">
        <f t="shared" si="7"/>
        <v>4.7494767500000004</v>
      </c>
      <c r="M72" s="2">
        <f t="shared" si="7"/>
        <v>4.7612326000000005</v>
      </c>
      <c r="N72" s="2">
        <f t="shared" si="7"/>
        <v>4.7728514500000028</v>
      </c>
      <c r="O72" s="2">
        <f t="shared" si="7"/>
        <v>4.7843333000000028</v>
      </c>
      <c r="P72" s="2">
        <f t="shared" si="7"/>
        <v>4.7956781500000005</v>
      </c>
      <c r="Q72" s="2">
        <f t="shared" si="7"/>
        <v>4.8068860000000004</v>
      </c>
      <c r="R72" s="2">
        <f t="shared" si="8"/>
        <v>4.8179568500000007</v>
      </c>
      <c r="S72" s="2">
        <f t="shared" si="8"/>
        <v>4.8288907000000005</v>
      </c>
      <c r="T72" s="2">
        <f t="shared" si="8"/>
        <v>4.8396875500000025</v>
      </c>
      <c r="U72" s="2">
        <f t="shared" si="8"/>
        <v>4.8503474000000022</v>
      </c>
      <c r="V72" s="2">
        <f t="shared" si="8"/>
        <v>4.8608702500000023</v>
      </c>
      <c r="AJ72" s="36"/>
      <c r="AK72" s="36"/>
      <c r="AL72" s="36"/>
      <c r="AM72" s="36"/>
      <c r="AN72" s="36"/>
      <c r="AO72" s="36"/>
      <c r="AP72" s="36"/>
      <c r="AQ72" s="36"/>
      <c r="AR72" s="36"/>
      <c r="AS72" s="36"/>
      <c r="AT72" s="36"/>
      <c r="AU72" s="36"/>
      <c r="AV72" s="36"/>
      <c r="AW72" s="36"/>
      <c r="AX72" s="36"/>
      <c r="AY72" s="36"/>
      <c r="AZ72" s="36"/>
      <c r="BA72" s="36"/>
      <c r="BB72" s="36"/>
      <c r="BC72" s="36"/>
      <c r="BD72" s="36"/>
    </row>
    <row r="73" spans="1:56">
      <c r="A73" s="2">
        <v>56</v>
      </c>
      <c r="B73" s="2">
        <f t="shared" si="7"/>
        <v>4.7027081000000006</v>
      </c>
      <c r="C73" s="2">
        <f t="shared" si="7"/>
        <v>4.7160181199999993</v>
      </c>
      <c r="D73" s="2">
        <f t="shared" si="7"/>
        <v>4.7291911399999984</v>
      </c>
      <c r="E73" s="2">
        <f t="shared" si="7"/>
        <v>4.7422271599999988</v>
      </c>
      <c r="F73" s="2">
        <f t="shared" si="7"/>
        <v>4.7551261799999995</v>
      </c>
      <c r="G73" s="2">
        <f t="shared" si="7"/>
        <v>4.7678881999999989</v>
      </c>
      <c r="H73" s="4">
        <f t="shared" si="7"/>
        <v>4.7805132199999996</v>
      </c>
      <c r="I73" s="2">
        <f t="shared" si="7"/>
        <v>4.7930012399999997</v>
      </c>
      <c r="J73" s="2">
        <f t="shared" si="7"/>
        <v>4.8053522600000003</v>
      </c>
      <c r="K73" s="2">
        <f t="shared" si="7"/>
        <v>4.8175662800000012</v>
      </c>
      <c r="L73" s="2">
        <f t="shared" si="7"/>
        <v>4.8296432999999999</v>
      </c>
      <c r="M73" s="2">
        <f t="shared" si="7"/>
        <v>4.8415833200000007</v>
      </c>
      <c r="N73" s="2">
        <f t="shared" si="7"/>
        <v>4.8533863400000019</v>
      </c>
      <c r="O73" s="2">
        <f t="shared" si="7"/>
        <v>4.8650523600000026</v>
      </c>
      <c r="P73" s="2">
        <f t="shared" si="7"/>
        <v>4.8765813799999975</v>
      </c>
      <c r="Q73" s="2">
        <f t="shared" si="7"/>
        <v>4.8879733999999981</v>
      </c>
      <c r="R73" s="2">
        <f t="shared" si="8"/>
        <v>4.8992284199999991</v>
      </c>
      <c r="S73" s="2">
        <f t="shared" si="8"/>
        <v>4.9103464399999996</v>
      </c>
      <c r="T73" s="2">
        <f t="shared" si="8"/>
        <v>4.9213274600000005</v>
      </c>
      <c r="U73" s="2">
        <f t="shared" si="8"/>
        <v>4.9321714799999992</v>
      </c>
      <c r="V73" s="2">
        <f>$M$8+$M$9*$A73+$M$10*V$17+$M$11*$A73^2+$M$12*$A73*V$17+$M$13*V$17^2</f>
        <v>4.9428785</v>
      </c>
      <c r="AJ73" s="36"/>
      <c r="AK73" s="36"/>
      <c r="AL73" s="36"/>
      <c r="AM73" s="36"/>
      <c r="AN73" s="36"/>
      <c r="AO73" s="36"/>
      <c r="AP73" s="36"/>
      <c r="AQ73" s="36"/>
      <c r="AR73" s="36"/>
      <c r="AS73" s="36"/>
      <c r="AT73" s="36"/>
      <c r="AU73" s="36"/>
      <c r="AV73" s="36"/>
      <c r="AW73" s="36"/>
      <c r="AX73" s="36"/>
      <c r="AY73" s="36"/>
      <c r="AZ73" s="36"/>
      <c r="BA73" s="36"/>
      <c r="BB73" s="36"/>
      <c r="BC73" s="36"/>
      <c r="BD73" s="36"/>
    </row>
    <row r="74" spans="1:56">
      <c r="AJ74" s="36"/>
      <c r="AK74" s="36"/>
      <c r="AL74" s="36"/>
      <c r="AM74" s="36"/>
      <c r="AN74" s="36"/>
      <c r="AO74" s="36"/>
      <c r="AP74" s="36"/>
      <c r="AQ74" s="36"/>
      <c r="AR74" s="36"/>
      <c r="AS74" s="36"/>
      <c r="AT74" s="36"/>
      <c r="AU74" s="36"/>
      <c r="AV74" s="36"/>
      <c r="AW74" s="36"/>
      <c r="AX74" s="36"/>
      <c r="AY74" s="36"/>
      <c r="AZ74" s="36"/>
      <c r="BA74" s="36"/>
      <c r="BB74" s="36"/>
      <c r="BC74" s="36"/>
      <c r="BD74" s="36"/>
    </row>
    <row r="75" spans="1:56" ht="33.75">
      <c r="E75" s="19"/>
      <c r="M75" s="21" t="s">
        <v>78</v>
      </c>
      <c r="N75" s="34">
        <v>42</v>
      </c>
      <c r="O75" s="20"/>
      <c r="P75" s="42">
        <v>3200</v>
      </c>
      <c r="Q75" s="42"/>
      <c r="R75" s="19" t="s">
        <v>79</v>
      </c>
      <c r="AJ75" s="36"/>
      <c r="AK75" s="36"/>
      <c r="AL75" s="36"/>
      <c r="AM75" s="36"/>
      <c r="AN75" s="36"/>
      <c r="AO75" s="36"/>
      <c r="AP75" s="36"/>
      <c r="AQ75" s="36"/>
      <c r="AR75" s="36"/>
      <c r="AS75" s="36"/>
      <c r="AT75" s="36"/>
      <c r="AU75" s="36"/>
      <c r="AV75" s="36"/>
      <c r="AW75" s="36"/>
      <c r="AX75" s="36"/>
      <c r="AY75" s="36"/>
      <c r="AZ75" s="36"/>
      <c r="BA75" s="36"/>
      <c r="BB75" s="36"/>
      <c r="BC75" s="36"/>
      <c r="BD75" s="36"/>
    </row>
    <row r="76" spans="1:56">
      <c r="AJ76" s="36"/>
      <c r="AK76" s="36"/>
      <c r="AL76" s="36"/>
      <c r="AM76" s="36"/>
      <c r="AN76" s="36"/>
      <c r="AO76" s="36"/>
      <c r="AP76" s="36"/>
      <c r="AQ76" s="36"/>
      <c r="AR76" s="36"/>
      <c r="AS76" s="36"/>
      <c r="AT76" s="36"/>
      <c r="AU76" s="36"/>
      <c r="AV76" s="36"/>
      <c r="AW76" s="36"/>
      <c r="AX76" s="36"/>
      <c r="AY76" s="36"/>
      <c r="AZ76" s="36"/>
      <c r="BA76" s="36"/>
      <c r="BB76" s="36"/>
      <c r="BC76" s="36"/>
      <c r="BD76" s="36"/>
    </row>
    <row r="77" spans="1:56">
      <c r="AJ77" s="36"/>
      <c r="AK77" s="36"/>
      <c r="AL77" s="36"/>
      <c r="AM77" s="36"/>
      <c r="AN77" s="36"/>
      <c r="AO77" s="36"/>
      <c r="AP77" s="36"/>
      <c r="AQ77" s="36"/>
      <c r="AR77" s="36"/>
      <c r="AS77" s="36"/>
      <c r="AT77" s="36"/>
      <c r="AU77" s="36"/>
      <c r="AV77" s="36"/>
      <c r="AW77" s="36"/>
      <c r="AX77" s="36"/>
      <c r="AY77" s="36"/>
      <c r="AZ77" s="36"/>
      <c r="BA77" s="36"/>
      <c r="BB77" s="36"/>
      <c r="BC77" s="36"/>
      <c r="BD77" s="36"/>
    </row>
    <row r="78" spans="1:56" ht="26.25">
      <c r="N78" s="9" t="s">
        <v>69</v>
      </c>
      <c r="O78" s="10"/>
      <c r="P78" s="9" t="s">
        <v>75</v>
      </c>
      <c r="AJ78" s="36"/>
      <c r="AK78" s="36"/>
      <c r="AL78" s="36"/>
      <c r="AM78" s="36"/>
      <c r="AN78" s="36"/>
      <c r="AO78" s="36"/>
      <c r="AP78" s="36"/>
      <c r="AQ78" s="36"/>
      <c r="AR78" s="36"/>
      <c r="AS78" s="36"/>
      <c r="AT78" s="36"/>
      <c r="AU78" s="36"/>
      <c r="AV78" s="36"/>
      <c r="AW78" s="36"/>
      <c r="AX78" s="36"/>
      <c r="AY78" s="36"/>
      <c r="AZ78" s="36"/>
      <c r="BA78" s="36"/>
      <c r="BB78" s="36"/>
      <c r="BC78" s="36"/>
      <c r="BD78" s="36"/>
    </row>
    <row r="79" spans="1:56" ht="15.75" thickBot="1">
      <c r="AJ79" s="36"/>
      <c r="AK79" s="36"/>
      <c r="AL79" s="36"/>
      <c r="AM79" s="36"/>
      <c r="AN79" s="36"/>
      <c r="AO79" s="36"/>
      <c r="AP79" s="36"/>
      <c r="AQ79" s="36"/>
      <c r="AR79" s="36"/>
      <c r="AS79" s="36"/>
      <c r="AT79" s="36"/>
      <c r="AU79" s="36"/>
      <c r="AV79" s="36"/>
      <c r="AW79" s="36"/>
      <c r="AX79" s="36"/>
      <c r="AY79" s="36"/>
      <c r="AZ79" s="36"/>
      <c r="BA79" s="36"/>
      <c r="BB79" s="36"/>
      <c r="BC79" s="36"/>
      <c r="BD79" s="36"/>
    </row>
    <row r="80" spans="1:56" ht="33" thickTop="1" thickBot="1">
      <c r="L80" s="41" t="s">
        <v>60</v>
      </c>
      <c r="M80" s="43"/>
      <c r="N80" s="24">
        <f>IF(N75&lt;=35,(D8+D9*N75+D10*P75+D11*N75^2+D12*N75*P75+D13*P75^2)+0.02,M8+M9*N75+M10*P75+M11*N75^2+M12*N75*P75+M13*P75^2)</f>
        <v>3.5387178000000006</v>
      </c>
      <c r="P80" s="32">
        <f>N80*1000</f>
        <v>3538.7178000000004</v>
      </c>
      <c r="AJ80" s="36"/>
      <c r="AK80" s="36"/>
      <c r="AL80" s="36"/>
      <c r="AM80" s="36"/>
      <c r="AN80" s="36"/>
      <c r="AO80" s="36"/>
      <c r="AP80" s="36"/>
      <c r="AQ80" s="36"/>
      <c r="AR80" s="36"/>
      <c r="AS80" s="36"/>
      <c r="AT80" s="36"/>
      <c r="AU80" s="36"/>
      <c r="AV80" s="36"/>
      <c r="AW80" s="36"/>
      <c r="AX80" s="36"/>
      <c r="AY80" s="36"/>
      <c r="AZ80" s="36"/>
      <c r="BA80" s="36"/>
      <c r="BB80" s="36"/>
      <c r="BC80" s="36"/>
      <c r="BD80" s="36"/>
    </row>
    <row r="81" spans="12:56" ht="27.75" thickTop="1" thickBot="1">
      <c r="L81" s="4"/>
      <c r="M81" s="11"/>
      <c r="N81" s="27"/>
      <c r="P81" s="30"/>
      <c r="AJ81" s="36"/>
      <c r="AK81" s="36"/>
      <c r="AL81" s="36"/>
      <c r="AM81" s="36"/>
      <c r="AN81" s="36"/>
      <c r="AO81" s="36"/>
      <c r="AP81" s="36"/>
      <c r="AQ81" s="36"/>
      <c r="AR81" s="36"/>
      <c r="AS81" s="36"/>
      <c r="AT81" s="36"/>
      <c r="AU81" s="36"/>
      <c r="AV81" s="36"/>
      <c r="AW81" s="36"/>
      <c r="AX81" s="36"/>
      <c r="AY81" s="36"/>
      <c r="AZ81" s="36"/>
      <c r="BA81" s="36"/>
      <c r="BB81" s="36"/>
      <c r="BC81" s="36"/>
      <c r="BD81" s="36"/>
    </row>
    <row r="82" spans="12:56" ht="33" thickTop="1" thickBot="1">
      <c r="L82" s="41" t="s">
        <v>61</v>
      </c>
      <c r="M82" s="41"/>
      <c r="N82" s="24">
        <f>IF(N75:N75&gt;=8,(L112+L113*N75+L114*P75+L115*N75^2+L116*N75*P75+L117*P75^2),"")</f>
        <v>5.1965866000000007</v>
      </c>
      <c r="P82" s="31">
        <f>IF(ISNUMBER(N82),N82*1000,"")</f>
        <v>5196.5866000000005</v>
      </c>
      <c r="Q82" s="23"/>
      <c r="AJ82" s="36"/>
      <c r="AK82" s="36"/>
      <c r="AL82" s="36"/>
      <c r="AM82" s="36"/>
      <c r="AN82" s="36"/>
      <c r="AO82" s="36"/>
      <c r="AP82" s="36"/>
      <c r="AQ82" s="36"/>
      <c r="AR82" s="36"/>
      <c r="AS82" s="36"/>
      <c r="AT82" s="36"/>
      <c r="AU82" s="36"/>
      <c r="AV82" s="36"/>
      <c r="AW82" s="36"/>
      <c r="AX82" s="36"/>
      <c r="AY82" s="36"/>
      <c r="AZ82" s="36"/>
      <c r="BA82" s="36"/>
      <c r="BB82" s="36"/>
      <c r="BC82" s="36"/>
      <c r="BD82" s="36"/>
    </row>
    <row r="83" spans="12:56" ht="27.75" thickTop="1" thickBot="1">
      <c r="L83" s="4"/>
      <c r="M83" s="11"/>
      <c r="N83" s="25"/>
      <c r="P83" s="33"/>
      <c r="AJ83" s="36"/>
      <c r="AK83" s="36"/>
      <c r="AL83" s="36"/>
      <c r="AM83" s="36"/>
      <c r="AN83" s="36"/>
      <c r="AO83" s="36"/>
      <c r="AP83" s="36"/>
      <c r="AQ83" s="36"/>
      <c r="AR83" s="36"/>
      <c r="AS83" s="36"/>
      <c r="AT83" s="36"/>
      <c r="AU83" s="36"/>
      <c r="AV83" s="36"/>
      <c r="AW83" s="36"/>
      <c r="AX83" s="36"/>
      <c r="AY83" s="36"/>
      <c r="AZ83" s="36"/>
      <c r="BA83" s="36"/>
      <c r="BB83" s="36"/>
      <c r="BC83" s="36"/>
      <c r="BD83" s="36"/>
    </row>
    <row r="84" spans="12:56" ht="33" thickTop="1" thickBot="1">
      <c r="L84" s="41" t="s">
        <v>80</v>
      </c>
      <c r="M84" s="41"/>
      <c r="N84" s="24">
        <f>IF(ISNUMBER(N82),N82/N80,"")</f>
        <v>1.4684942099649765</v>
      </c>
      <c r="O84" s="23"/>
      <c r="P84" s="35"/>
      <c r="AJ84" s="36"/>
      <c r="AK84" s="36"/>
      <c r="AL84" s="36"/>
      <c r="AM84" s="36"/>
      <c r="AN84" s="36"/>
      <c r="AO84" s="36"/>
      <c r="AP84" s="36"/>
      <c r="AQ84" s="36"/>
      <c r="AR84" s="36"/>
      <c r="AS84" s="36"/>
      <c r="AT84" s="36"/>
      <c r="AU84" s="36"/>
      <c r="AV84" s="36"/>
      <c r="AW84" s="36"/>
      <c r="AX84" s="36"/>
      <c r="AY84" s="36"/>
      <c r="AZ84" s="36"/>
      <c r="BA84" s="36"/>
      <c r="BB84" s="36"/>
      <c r="BC84" s="36"/>
      <c r="BD84" s="36"/>
    </row>
    <row r="85" spans="12:56" ht="27.75" thickTop="1" thickBot="1">
      <c r="L85" s="13"/>
      <c r="M85" s="13"/>
      <c r="N85" s="25"/>
      <c r="P85" s="12"/>
      <c r="AJ85" s="36"/>
      <c r="AK85" s="36"/>
      <c r="AL85" s="36"/>
      <c r="AM85" s="36"/>
      <c r="AN85" s="36"/>
      <c r="AO85" s="36"/>
      <c r="AP85" s="36"/>
      <c r="AQ85" s="36"/>
      <c r="AR85" s="36"/>
      <c r="AS85" s="36"/>
      <c r="AT85" s="36"/>
      <c r="AU85" s="36"/>
      <c r="AV85" s="36"/>
      <c r="AW85" s="36"/>
      <c r="AX85" s="36"/>
      <c r="AY85" s="36"/>
      <c r="AZ85" s="36"/>
      <c r="BA85" s="36"/>
      <c r="BB85" s="36"/>
      <c r="BC85" s="36"/>
      <c r="BD85" s="36"/>
    </row>
    <row r="86" spans="12:56" ht="33" thickTop="1" thickBot="1">
      <c r="L86" s="41" t="s">
        <v>66</v>
      </c>
      <c r="M86" s="41"/>
      <c r="N86" s="24">
        <f>IF(N75&gt;=28,K132+K133*N75+K134*P75+K135*N75^2+K136*N75*P75+K137*P75^2,"")</f>
        <v>3.7505020000000111E-2</v>
      </c>
      <c r="P86" s="32">
        <f>IF(ISNUMBER(N86),N86*1000,"")</f>
        <v>37.505020000000108</v>
      </c>
      <c r="Q86" s="23"/>
      <c r="AJ86" s="36"/>
      <c r="AK86" s="36"/>
      <c r="AL86" s="36"/>
      <c r="AM86" s="36"/>
      <c r="AN86" s="36"/>
      <c r="AO86" s="36"/>
      <c r="AP86" s="36"/>
      <c r="AQ86" s="36"/>
      <c r="AR86" s="36"/>
      <c r="AS86" s="36"/>
      <c r="AT86" s="36"/>
      <c r="AU86" s="36"/>
      <c r="AV86" s="36"/>
      <c r="AW86" s="36"/>
      <c r="AX86" s="36"/>
      <c r="AY86" s="36"/>
      <c r="AZ86" s="36"/>
      <c r="BA86" s="36"/>
      <c r="BB86" s="36"/>
      <c r="BC86" s="36"/>
      <c r="BD86" s="36"/>
    </row>
    <row r="87" spans="12:56" ht="27.75" thickTop="1" thickBot="1">
      <c r="L87" s="4"/>
      <c r="M87" s="4"/>
      <c r="N87" s="25"/>
      <c r="P87" s="30"/>
      <c r="AJ87" s="36"/>
      <c r="AK87" s="36"/>
      <c r="AL87" s="36"/>
      <c r="AM87" s="36"/>
      <c r="AN87" s="36"/>
      <c r="AO87" s="36"/>
      <c r="AP87" s="36"/>
      <c r="AQ87" s="36"/>
      <c r="AR87" s="36"/>
      <c r="AS87" s="36"/>
      <c r="AT87" s="36"/>
      <c r="AU87" s="36"/>
      <c r="AV87" s="36"/>
      <c r="AW87" s="36"/>
      <c r="AX87" s="36"/>
      <c r="AY87" s="36"/>
      <c r="AZ87" s="36"/>
      <c r="BA87" s="36"/>
      <c r="BB87" s="36"/>
      <c r="BC87" s="36"/>
      <c r="BD87" s="36"/>
    </row>
    <row r="88" spans="12:56" ht="33" thickTop="1" thickBot="1">
      <c r="L88" s="41" t="s">
        <v>62</v>
      </c>
      <c r="M88" s="41"/>
      <c r="N88" s="24">
        <f>IF(N75&lt;7,"",IF(N75&lt;=35,K148+K149*N75+K150*P75+K151*N75^2+K152*N75*P75+K153*P75^2,O148+O149*N75+O150*P75+O151*N75^2+O152*N75*P75+O153*P75^2))</f>
        <v>2.6462990000000062</v>
      </c>
      <c r="O88" s="23"/>
      <c r="P88" s="31">
        <f>IF(ISNUMBER(N88),N88*1000,"")</f>
        <v>2646.2990000000063</v>
      </c>
      <c r="AJ88" s="36"/>
      <c r="AK88" s="36"/>
      <c r="AL88" s="36"/>
      <c r="AM88" s="36"/>
      <c r="AN88" s="36"/>
      <c r="AO88" s="36"/>
      <c r="AP88" s="36"/>
      <c r="AQ88" s="36"/>
      <c r="AR88" s="36"/>
      <c r="AS88" s="36"/>
      <c r="AT88" s="36"/>
      <c r="AU88" s="36"/>
      <c r="AV88" s="36"/>
      <c r="AW88" s="36"/>
      <c r="AX88" s="36"/>
      <c r="AY88" s="36"/>
      <c r="AZ88" s="36"/>
      <c r="BA88" s="36"/>
      <c r="BB88" s="36"/>
      <c r="BC88" s="36"/>
      <c r="BD88" s="36"/>
    </row>
    <row r="89" spans="12:56" ht="27.75" thickTop="1" thickBot="1">
      <c r="L89" s="4"/>
      <c r="M89" s="4"/>
      <c r="N89" s="27"/>
      <c r="P89" s="12"/>
      <c r="AJ89" s="36"/>
      <c r="AK89" s="36"/>
      <c r="AL89" s="36"/>
      <c r="AM89" s="36"/>
      <c r="AN89" s="36"/>
      <c r="AO89" s="36"/>
      <c r="AP89" s="36"/>
      <c r="AQ89" s="36"/>
      <c r="AR89" s="36"/>
      <c r="AS89" s="36"/>
      <c r="AT89" s="36"/>
      <c r="AU89" s="36"/>
      <c r="AV89" s="36"/>
      <c r="AW89" s="36"/>
      <c r="AX89" s="36"/>
      <c r="AY89" s="36"/>
      <c r="AZ89" s="36"/>
      <c r="BA89" s="36"/>
      <c r="BB89" s="36"/>
      <c r="BC89" s="36"/>
      <c r="BD89" s="36"/>
    </row>
    <row r="90" spans="12:56" ht="33" thickTop="1" thickBot="1">
      <c r="L90" s="41" t="s">
        <v>63</v>
      </c>
      <c r="M90" s="41"/>
      <c r="N90" s="26">
        <f>IF(N75&gt;=28,K165+K166*N75+K167*P75+K168*N75^2+K169*N75*P75+K170*P75^2,"")</f>
        <v>1.118538516000001</v>
      </c>
      <c r="P90" s="32">
        <f>IF(ISNUMBER(N90),N90*1000,"")</f>
        <v>1118.538516000001</v>
      </c>
      <c r="Q90" s="23"/>
      <c r="AJ90" s="36"/>
      <c r="AK90" s="36"/>
      <c r="AL90" s="36"/>
      <c r="AM90" s="36"/>
      <c r="AN90" s="36"/>
      <c r="AO90" s="36"/>
      <c r="AP90" s="36"/>
      <c r="AQ90" s="36"/>
      <c r="AR90" s="36"/>
      <c r="AS90" s="36"/>
      <c r="AT90" s="36"/>
      <c r="AU90" s="36"/>
      <c r="AV90" s="36"/>
      <c r="AW90" s="36"/>
      <c r="AX90" s="36"/>
      <c r="AY90" s="36"/>
      <c r="AZ90" s="36"/>
      <c r="BA90" s="36"/>
      <c r="BB90" s="36"/>
      <c r="BC90" s="36"/>
      <c r="BD90" s="36"/>
    </row>
    <row r="91" spans="12:56" ht="27.75" thickTop="1" thickBot="1">
      <c r="L91" s="4"/>
      <c r="M91" s="4"/>
      <c r="N91" s="25"/>
      <c r="P91" s="30"/>
      <c r="AJ91" s="36"/>
      <c r="AK91" s="36"/>
      <c r="AL91" s="36"/>
      <c r="AM91" s="36"/>
      <c r="AN91" s="36"/>
      <c r="AO91" s="36"/>
      <c r="AP91" s="36"/>
      <c r="AQ91" s="36"/>
      <c r="AR91" s="36"/>
      <c r="AS91" s="36"/>
      <c r="AT91" s="36"/>
      <c r="AU91" s="36"/>
      <c r="AV91" s="36"/>
      <c r="AW91" s="36"/>
      <c r="AX91" s="36"/>
      <c r="AY91" s="36"/>
      <c r="AZ91" s="36"/>
      <c r="BA91" s="36"/>
      <c r="BB91" s="36"/>
      <c r="BC91" s="36"/>
      <c r="BD91" s="36"/>
    </row>
    <row r="92" spans="12:56" ht="33" thickTop="1" thickBot="1">
      <c r="L92" s="41" t="s">
        <v>64</v>
      </c>
      <c r="M92" s="41"/>
      <c r="N92" s="24">
        <f>IF(N75&gt;=28,L186+L187*N75+L188*P75+L189*N75^2+L190*N75*P75+L191*P75^2,"")</f>
        <v>0.74274679999999194</v>
      </c>
      <c r="O92" s="23"/>
      <c r="P92" s="31">
        <f>IF(ISNUMBER(N92),N92*1000,"")</f>
        <v>742.74679999999194</v>
      </c>
      <c r="Q92" s="23"/>
      <c r="AJ92" s="36"/>
      <c r="AK92" s="36"/>
      <c r="AL92" s="36"/>
      <c r="AM92" s="36"/>
      <c r="AN92" s="36"/>
      <c r="AO92" s="36"/>
      <c r="AP92" s="36"/>
      <c r="AQ92" s="36"/>
      <c r="AR92" s="36"/>
      <c r="AS92" s="36"/>
      <c r="AT92" s="36"/>
      <c r="AU92" s="36"/>
      <c r="AV92" s="36"/>
      <c r="AW92" s="36"/>
      <c r="AX92" s="36"/>
      <c r="AY92" s="36"/>
      <c r="AZ92" s="36"/>
      <c r="BA92" s="36"/>
      <c r="BB92" s="36"/>
      <c r="BC92" s="36"/>
      <c r="BD92" s="36"/>
    </row>
    <row r="93" spans="12:56" ht="27.75" thickTop="1" thickBot="1">
      <c r="L93" s="4"/>
      <c r="M93" s="4"/>
      <c r="N93" s="25"/>
      <c r="P93" s="30"/>
      <c r="AJ93" s="36"/>
      <c r="AK93" s="36"/>
      <c r="AL93" s="36"/>
      <c r="AM93" s="36"/>
      <c r="AN93" s="36"/>
      <c r="AO93" s="36"/>
      <c r="AP93" s="36"/>
      <c r="AQ93" s="36"/>
      <c r="AR93" s="36"/>
      <c r="AS93" s="36"/>
      <c r="AT93" s="36"/>
      <c r="AU93" s="36"/>
      <c r="AV93" s="36"/>
      <c r="AW93" s="36"/>
      <c r="AX93" s="36"/>
      <c r="AY93" s="36"/>
      <c r="AZ93" s="36"/>
      <c r="BA93" s="36"/>
      <c r="BB93" s="36"/>
      <c r="BC93" s="36"/>
      <c r="BD93" s="36"/>
    </row>
    <row r="94" spans="12:56" ht="33" thickTop="1" thickBot="1">
      <c r="L94" s="41" t="s">
        <v>65</v>
      </c>
      <c r="M94" s="41"/>
      <c r="N94" s="24">
        <f>IF(N75&gt;=28,K202+K203*N75+K204*P75+K205*N75^2+K206*N75*P75+K207*P75^2,"")</f>
        <v>0.27604382799999971</v>
      </c>
      <c r="O94" s="28"/>
      <c r="P94" s="29">
        <f>IF(ISNUMBER(N94),N94*1000,"")</f>
        <v>276.04382799999973</v>
      </c>
      <c r="Q94" s="23"/>
      <c r="AJ94" s="36"/>
      <c r="AK94" s="36"/>
      <c r="AL94" s="36"/>
      <c r="AM94" s="36"/>
      <c r="AN94" s="36"/>
      <c r="AO94" s="36"/>
      <c r="AP94" s="36"/>
      <c r="AQ94" s="36"/>
      <c r="AR94" s="36"/>
      <c r="AS94" s="36"/>
      <c r="AT94" s="36"/>
      <c r="AU94" s="36"/>
      <c r="AV94" s="36"/>
      <c r="AW94" s="36"/>
      <c r="AX94" s="36"/>
      <c r="AY94" s="36"/>
      <c r="AZ94" s="36"/>
      <c r="BA94" s="36"/>
      <c r="BB94" s="36"/>
      <c r="BC94" s="36"/>
      <c r="BD94" s="36"/>
    </row>
    <row r="95" spans="12:56" ht="15.75" thickTop="1">
      <c r="AJ95" s="36"/>
      <c r="AK95" s="36"/>
      <c r="AL95" s="36"/>
      <c r="AM95" s="36"/>
      <c r="AN95" s="36"/>
      <c r="AO95" s="36"/>
      <c r="AP95" s="36"/>
      <c r="AQ95" s="36"/>
      <c r="AR95" s="36"/>
      <c r="AS95" s="36"/>
      <c r="AT95" s="36"/>
      <c r="AU95" s="36"/>
      <c r="AV95" s="36"/>
      <c r="AW95" s="36"/>
      <c r="AX95" s="36"/>
      <c r="AY95" s="36"/>
      <c r="AZ95" s="36"/>
      <c r="BA95" s="36"/>
      <c r="BB95" s="36"/>
      <c r="BC95" s="36"/>
      <c r="BD95" s="36"/>
    </row>
    <row r="96" spans="12:56">
      <c r="AJ96" s="36"/>
      <c r="AK96" s="36"/>
      <c r="AL96" s="36"/>
      <c r="AM96" s="36"/>
      <c r="AN96" s="36"/>
      <c r="AO96" s="36"/>
      <c r="AP96" s="36"/>
      <c r="AQ96" s="36"/>
      <c r="AR96" s="36"/>
      <c r="AS96" s="36"/>
      <c r="AT96" s="36"/>
      <c r="AU96" s="36"/>
      <c r="AV96" s="36"/>
      <c r="AW96" s="36"/>
      <c r="AX96" s="36"/>
      <c r="AY96" s="36"/>
      <c r="AZ96" s="36"/>
      <c r="BA96" s="36"/>
      <c r="BB96" s="36"/>
      <c r="BC96" s="36"/>
      <c r="BD96" s="36"/>
    </row>
    <row r="97" spans="9:56">
      <c r="AJ97" s="36"/>
      <c r="AK97" s="36"/>
      <c r="AL97" s="36"/>
      <c r="AM97" s="36"/>
      <c r="AN97" s="36"/>
      <c r="AO97" s="36"/>
      <c r="AP97" s="36"/>
      <c r="AQ97" s="36"/>
      <c r="AR97" s="36"/>
      <c r="AS97" s="36"/>
      <c r="AT97" s="36"/>
      <c r="AU97" s="36"/>
      <c r="AV97" s="36"/>
      <c r="AW97" s="36"/>
      <c r="AX97" s="36"/>
      <c r="AY97" s="36"/>
      <c r="AZ97" s="36"/>
      <c r="BA97" s="36"/>
      <c r="BB97" s="36"/>
      <c r="BC97" s="36"/>
      <c r="BD97" s="36"/>
    </row>
    <row r="98" spans="9:56">
      <c r="AJ98" s="36"/>
      <c r="AK98" s="36"/>
      <c r="AL98" s="36"/>
      <c r="AM98" s="36"/>
      <c r="AN98" s="36"/>
      <c r="AO98" s="36"/>
      <c r="AP98" s="36"/>
      <c r="AQ98" s="36"/>
      <c r="AR98" s="36"/>
      <c r="AS98" s="36"/>
      <c r="AT98" s="36"/>
      <c r="AU98" s="36"/>
      <c r="AV98" s="36"/>
      <c r="AW98" s="36"/>
      <c r="AX98" s="36"/>
      <c r="AY98" s="36"/>
      <c r="AZ98" s="36"/>
      <c r="BA98" s="36"/>
      <c r="BB98" s="36"/>
      <c r="BC98" s="36"/>
      <c r="BD98" s="36"/>
    </row>
    <row r="99" spans="9:56">
      <c r="AJ99" s="36"/>
      <c r="AK99" s="36"/>
      <c r="AL99" s="36"/>
      <c r="AM99" s="36"/>
      <c r="AN99" s="36"/>
      <c r="AO99" s="36"/>
      <c r="AP99" s="36"/>
      <c r="AQ99" s="36"/>
      <c r="AR99" s="36"/>
      <c r="AS99" s="36"/>
      <c r="AT99" s="36"/>
      <c r="AU99" s="36"/>
      <c r="AV99" s="36"/>
      <c r="AW99" s="36"/>
      <c r="AX99" s="36"/>
      <c r="AY99" s="36"/>
      <c r="AZ99" s="36"/>
      <c r="BA99" s="36"/>
      <c r="BB99" s="36"/>
      <c r="BC99" s="36"/>
      <c r="BD99" s="36"/>
    </row>
    <row r="100" spans="9:56">
      <c r="AJ100" s="36"/>
      <c r="AK100" s="36"/>
      <c r="AL100" s="36"/>
      <c r="AM100" s="36"/>
      <c r="AN100" s="36"/>
      <c r="AO100" s="36"/>
      <c r="AP100" s="36"/>
      <c r="AQ100" s="36"/>
      <c r="AR100" s="36"/>
      <c r="AS100" s="36"/>
      <c r="AT100" s="36"/>
      <c r="AU100" s="36"/>
      <c r="AV100" s="36"/>
      <c r="AW100" s="36"/>
      <c r="AX100" s="36"/>
      <c r="AY100" s="36"/>
      <c r="AZ100" s="36"/>
      <c r="BA100" s="36"/>
      <c r="BB100" s="36"/>
      <c r="BC100" s="36"/>
      <c r="BD100" s="36"/>
    </row>
    <row r="101" spans="9:56">
      <c r="AJ101" s="36"/>
      <c r="AK101" s="36"/>
      <c r="AL101" s="36"/>
      <c r="AM101" s="36"/>
      <c r="AN101" s="36"/>
      <c r="AO101" s="36"/>
      <c r="AP101" s="36"/>
      <c r="AQ101" s="36"/>
      <c r="AR101" s="36"/>
      <c r="AS101" s="36"/>
      <c r="AT101" s="36"/>
      <c r="AU101" s="36"/>
      <c r="AV101" s="36"/>
      <c r="AW101" s="36"/>
      <c r="AX101" s="36"/>
      <c r="AY101" s="36"/>
      <c r="AZ101" s="36"/>
      <c r="BA101" s="36"/>
      <c r="BB101" s="36"/>
      <c r="BC101" s="36"/>
      <c r="BD101" s="36"/>
    </row>
    <row r="102" spans="9:56">
      <c r="AJ102" s="36"/>
      <c r="AK102" s="36"/>
      <c r="AL102" s="36"/>
      <c r="AM102" s="36"/>
      <c r="AN102" s="36"/>
      <c r="AO102" s="36"/>
      <c r="AP102" s="36"/>
      <c r="AQ102" s="36"/>
      <c r="AR102" s="36"/>
      <c r="AS102" s="36"/>
      <c r="AT102" s="36"/>
      <c r="AU102" s="36"/>
      <c r="AV102" s="36"/>
      <c r="AW102" s="36"/>
      <c r="AX102" s="36"/>
      <c r="AY102" s="36"/>
      <c r="AZ102" s="36"/>
      <c r="BA102" s="36"/>
      <c r="BB102" s="36"/>
      <c r="BC102" s="36"/>
      <c r="BD102" s="36"/>
    </row>
    <row r="103" spans="9:56">
      <c r="AJ103" s="36"/>
      <c r="AK103" s="36"/>
      <c r="AL103" s="36"/>
      <c r="AM103" s="36"/>
      <c r="AN103" s="36"/>
      <c r="AO103" s="36"/>
      <c r="AP103" s="36"/>
      <c r="AQ103" s="36"/>
      <c r="AR103" s="36"/>
      <c r="AS103" s="36"/>
      <c r="AT103" s="36"/>
      <c r="AU103" s="36"/>
      <c r="AV103" s="36"/>
      <c r="AW103" s="36"/>
      <c r="AX103" s="36"/>
      <c r="AY103" s="36"/>
      <c r="AZ103" s="36"/>
      <c r="BA103" s="36"/>
      <c r="BB103" s="36"/>
      <c r="BC103" s="36"/>
      <c r="BD103" s="36"/>
    </row>
    <row r="104" spans="9:56">
      <c r="AJ104" s="36"/>
      <c r="AK104" s="36"/>
      <c r="AL104" s="36"/>
      <c r="AM104" s="36"/>
      <c r="AN104" s="36"/>
      <c r="AO104" s="36"/>
      <c r="AP104" s="36"/>
      <c r="AQ104" s="36"/>
      <c r="AR104" s="36"/>
      <c r="AS104" s="36"/>
      <c r="AT104" s="36"/>
      <c r="AU104" s="36"/>
      <c r="AV104" s="36"/>
      <c r="AW104" s="36"/>
      <c r="AX104" s="36"/>
      <c r="AY104" s="36"/>
      <c r="AZ104" s="36"/>
      <c r="BA104" s="36"/>
      <c r="BB104" s="36"/>
      <c r="BC104" s="36"/>
      <c r="BD104" s="36"/>
    </row>
    <row r="105" spans="9:56">
      <c r="AJ105" s="36"/>
      <c r="AK105" s="36"/>
      <c r="AL105" s="36"/>
      <c r="AM105" s="36"/>
      <c r="AN105" s="36"/>
      <c r="AO105" s="36"/>
      <c r="AP105" s="36"/>
      <c r="AQ105" s="36"/>
      <c r="AR105" s="36"/>
      <c r="AS105" s="36"/>
      <c r="AT105" s="36"/>
      <c r="AU105" s="36"/>
      <c r="AV105" s="36"/>
      <c r="AW105" s="36"/>
      <c r="AX105" s="36"/>
      <c r="AY105" s="36"/>
      <c r="AZ105" s="36"/>
      <c r="BA105" s="36"/>
      <c r="BB105" s="36"/>
      <c r="BC105" s="36"/>
      <c r="BD105" s="36"/>
    </row>
    <row r="106" spans="9:56">
      <c r="AJ106" s="36"/>
      <c r="AK106" s="36"/>
      <c r="AL106" s="36"/>
      <c r="AM106" s="36"/>
      <c r="AN106" s="36"/>
      <c r="AO106" s="36"/>
      <c r="AP106" s="36"/>
      <c r="AQ106" s="36"/>
      <c r="AR106" s="36"/>
      <c r="AS106" s="36"/>
      <c r="AT106" s="36"/>
      <c r="AU106" s="36"/>
      <c r="AV106" s="36"/>
      <c r="AW106" s="36"/>
      <c r="AX106" s="36"/>
      <c r="AY106" s="36"/>
      <c r="AZ106" s="36"/>
      <c r="BA106" s="36"/>
      <c r="BB106" s="36"/>
      <c r="BC106" s="36"/>
      <c r="BD106" s="36"/>
    </row>
    <row r="107" spans="9:56">
      <c r="AJ107" s="36"/>
      <c r="AK107" s="36"/>
      <c r="AL107" s="36"/>
      <c r="AM107" s="36"/>
      <c r="AN107" s="36"/>
      <c r="AO107" s="36"/>
      <c r="AP107" s="36"/>
      <c r="AQ107" s="36"/>
      <c r="AR107" s="36"/>
      <c r="AS107" s="36"/>
      <c r="AT107" s="36"/>
      <c r="AU107" s="36"/>
      <c r="AV107" s="36"/>
      <c r="AW107" s="36"/>
      <c r="AX107" s="36"/>
      <c r="AY107" s="36"/>
      <c r="AZ107" s="36"/>
      <c r="BA107" s="36"/>
      <c r="BB107" s="36"/>
      <c r="BC107" s="36"/>
      <c r="BD107" s="36"/>
    </row>
    <row r="108" spans="9:56">
      <c r="J108" s="2" t="s">
        <v>0</v>
      </c>
      <c r="K108" s="2" t="s">
        <v>4</v>
      </c>
      <c r="AJ108" s="36"/>
      <c r="AK108" s="36"/>
      <c r="AL108" s="36"/>
      <c r="AM108" s="36"/>
      <c r="AN108" s="36"/>
      <c r="AO108" s="36"/>
      <c r="AP108" s="36"/>
      <c r="AQ108" s="36"/>
      <c r="AR108" s="36"/>
      <c r="AS108" s="36"/>
      <c r="AT108" s="36"/>
      <c r="AU108" s="36"/>
      <c r="AV108" s="36"/>
      <c r="AW108" s="36"/>
      <c r="AX108" s="36"/>
      <c r="AY108" s="36"/>
      <c r="AZ108" s="36"/>
      <c r="BA108" s="36"/>
      <c r="BB108" s="36"/>
      <c r="BC108" s="36"/>
      <c r="BD108" s="36"/>
    </row>
    <row r="109" spans="9:56" ht="15.75" thickBot="1">
      <c r="AJ109" s="36"/>
      <c r="AK109" s="36"/>
      <c r="AL109" s="36"/>
      <c r="AM109" s="36"/>
      <c r="AN109" s="36"/>
      <c r="AO109" s="36"/>
      <c r="AP109" s="36"/>
      <c r="AQ109" s="36"/>
      <c r="AR109" s="36"/>
      <c r="AS109" s="36"/>
      <c r="AT109" s="36"/>
      <c r="AU109" s="36"/>
      <c r="AV109" s="36"/>
      <c r="AW109" s="36"/>
      <c r="AX109" s="36"/>
      <c r="AY109" s="36"/>
      <c r="AZ109" s="36"/>
      <c r="BA109" s="36"/>
      <c r="BB109" s="36"/>
      <c r="BC109" s="36"/>
      <c r="BD109" s="36"/>
    </row>
    <row r="110" spans="9:56">
      <c r="L110" s="2" t="s">
        <v>1</v>
      </c>
      <c r="N110" s="37" t="s">
        <v>0</v>
      </c>
      <c r="O110" s="39" t="s">
        <v>4</v>
      </c>
      <c r="P110" s="39" t="s">
        <v>1</v>
      </c>
      <c r="T110" s="2" t="s">
        <v>81</v>
      </c>
      <c r="AJ110" s="36"/>
      <c r="AK110" s="36"/>
      <c r="AL110" s="36"/>
      <c r="AM110" s="36"/>
      <c r="AN110" s="36"/>
      <c r="AO110" s="36"/>
      <c r="AP110" s="36"/>
      <c r="AQ110" s="36"/>
      <c r="AR110" s="36"/>
      <c r="AS110" s="36"/>
      <c r="AT110" s="36"/>
      <c r="AU110" s="36"/>
      <c r="AV110" s="36"/>
      <c r="AW110" s="36"/>
      <c r="AX110" s="36"/>
      <c r="AY110" s="36"/>
      <c r="AZ110" s="36"/>
      <c r="BA110" s="36"/>
      <c r="BB110" s="36"/>
      <c r="BC110" s="36"/>
      <c r="BD110" s="36"/>
    </row>
    <row r="111" spans="9:56">
      <c r="N111" s="38"/>
      <c r="O111" s="40"/>
      <c r="P111" s="40"/>
      <c r="AJ111" s="36"/>
      <c r="AK111" s="36"/>
      <c r="AL111" s="36"/>
      <c r="AM111" s="36"/>
      <c r="AN111" s="36"/>
      <c r="AO111" s="36"/>
      <c r="AP111" s="36"/>
      <c r="AQ111" s="36"/>
      <c r="AR111" s="36"/>
      <c r="AS111" s="36"/>
      <c r="AT111" s="36"/>
      <c r="AU111" s="36"/>
      <c r="AV111" s="36"/>
      <c r="AW111" s="36"/>
      <c r="AX111" s="36"/>
      <c r="AY111" s="36"/>
      <c r="AZ111" s="36"/>
      <c r="BA111" s="36"/>
      <c r="BB111" s="36"/>
      <c r="BC111" s="36"/>
      <c r="BD111" s="36"/>
    </row>
    <row r="112" spans="9:56">
      <c r="I112" s="2" t="s">
        <v>68</v>
      </c>
      <c r="J112" s="2" t="s">
        <v>9</v>
      </c>
      <c r="K112" s="2">
        <v>1</v>
      </c>
      <c r="L112" s="2">
        <v>4.934831</v>
      </c>
      <c r="N112" s="14" t="s">
        <v>9</v>
      </c>
      <c r="O112" s="15">
        <v>1</v>
      </c>
      <c r="P112" s="16">
        <v>4.934831</v>
      </c>
      <c r="AJ112" s="36"/>
      <c r="AK112" s="36"/>
      <c r="AL112" s="36"/>
      <c r="AM112" s="36"/>
      <c r="AN112" s="36"/>
      <c r="AO112" s="36"/>
      <c r="AP112" s="36"/>
      <c r="AQ112" s="36"/>
      <c r="AR112" s="36"/>
      <c r="AS112" s="36"/>
      <c r="AT112" s="36"/>
      <c r="AU112" s="36"/>
      <c r="AV112" s="36"/>
      <c r="AW112" s="36"/>
      <c r="AX112" s="36"/>
      <c r="AY112" s="36"/>
      <c r="AZ112" s="36"/>
      <c r="BA112" s="36"/>
      <c r="BB112" s="36"/>
      <c r="BC112" s="36"/>
      <c r="BD112" s="36"/>
    </row>
    <row r="113" spans="10:56">
      <c r="J113" s="2" t="s">
        <v>13</v>
      </c>
      <c r="K113" s="2">
        <v>1</v>
      </c>
      <c r="L113" s="2">
        <v>2.8993000000000001E-2</v>
      </c>
      <c r="N113" s="14" t="s">
        <v>13</v>
      </c>
      <c r="O113" s="15">
        <v>1</v>
      </c>
      <c r="P113" s="16">
        <v>2.8993000000000001E-2</v>
      </c>
      <c r="AJ113" s="36"/>
      <c r="AK113" s="36"/>
      <c r="AL113" s="36"/>
      <c r="AM113" s="36"/>
      <c r="AN113" s="36"/>
      <c r="AO113" s="36"/>
      <c r="AP113" s="36"/>
      <c r="AQ113" s="36"/>
      <c r="AR113" s="36"/>
      <c r="AS113" s="36"/>
      <c r="AT113" s="36"/>
      <c r="AU113" s="36"/>
      <c r="AV113" s="36"/>
      <c r="AW113" s="36"/>
      <c r="AX113" s="36"/>
      <c r="AY113" s="36"/>
      <c r="AZ113" s="36"/>
      <c r="BA113" s="36"/>
      <c r="BB113" s="36"/>
      <c r="BC113" s="36"/>
      <c r="BD113" s="36"/>
    </row>
    <row r="114" spans="10:56">
      <c r="J114" s="2" t="s">
        <v>17</v>
      </c>
      <c r="K114" s="2">
        <v>1</v>
      </c>
      <c r="L114" s="2">
        <v>-3.2060000000000001E-3</v>
      </c>
      <c r="N114" s="14" t="s">
        <v>17</v>
      </c>
      <c r="O114" s="15">
        <v>1</v>
      </c>
      <c r="P114" s="17">
        <v>-3.2060000000000001E-3</v>
      </c>
      <c r="AJ114" s="36"/>
      <c r="AK114" s="36"/>
      <c r="AL114" s="36"/>
      <c r="AM114" s="36"/>
      <c r="AN114" s="36"/>
      <c r="AO114" s="36"/>
      <c r="AP114" s="36"/>
      <c r="AQ114" s="36"/>
      <c r="AR114" s="36"/>
      <c r="AS114" s="36"/>
      <c r="AT114" s="36"/>
      <c r="AU114" s="36"/>
      <c r="AV114" s="36"/>
      <c r="AW114" s="36"/>
      <c r="AX114" s="36"/>
      <c r="AY114" s="36"/>
      <c r="AZ114" s="36"/>
      <c r="BA114" s="36"/>
      <c r="BB114" s="36"/>
      <c r="BC114" s="36"/>
      <c r="BD114" s="36"/>
    </row>
    <row r="115" spans="10:56">
      <c r="J115" s="2" t="s">
        <v>22</v>
      </c>
      <c r="K115" s="2">
        <v>1</v>
      </c>
      <c r="L115" s="2">
        <v>1.9419999999999999E-3</v>
      </c>
      <c r="N115" s="14" t="s">
        <v>22</v>
      </c>
      <c r="O115" s="15">
        <v>1</v>
      </c>
      <c r="P115" s="16">
        <v>1.9419999999999999E-3</v>
      </c>
      <c r="AJ115" s="36"/>
      <c r="AK115" s="36"/>
      <c r="AL115" s="36"/>
      <c r="AM115" s="36"/>
      <c r="AN115" s="36"/>
      <c r="AO115" s="36"/>
      <c r="AP115" s="36"/>
      <c r="AQ115" s="36"/>
      <c r="AR115" s="36"/>
      <c r="AS115" s="36"/>
      <c r="AT115" s="36"/>
      <c r="AU115" s="36"/>
      <c r="AV115" s="36"/>
      <c r="AW115" s="36"/>
      <c r="AX115" s="36"/>
      <c r="AY115" s="36"/>
      <c r="AZ115" s="36"/>
      <c r="BA115" s="36"/>
      <c r="BB115" s="36"/>
      <c r="BC115" s="36"/>
      <c r="BD115" s="36"/>
    </row>
    <row r="116" spans="10:56">
      <c r="J116" s="2" t="s">
        <v>27</v>
      </c>
      <c r="K116" s="2">
        <v>1</v>
      </c>
      <c r="L116" s="2">
        <v>7.3889999999999999E-6</v>
      </c>
      <c r="N116" s="14" t="s">
        <v>27</v>
      </c>
      <c r="O116" s="15">
        <v>1</v>
      </c>
      <c r="P116" s="16">
        <v>7.3889999999999999E-6</v>
      </c>
      <c r="AJ116" s="36"/>
      <c r="AK116" s="36"/>
      <c r="AL116" s="36"/>
      <c r="AM116" s="36"/>
      <c r="AN116" s="36"/>
      <c r="AO116" s="36"/>
      <c r="AP116" s="36"/>
      <c r="AQ116" s="36"/>
      <c r="AR116" s="36"/>
      <c r="AS116" s="36"/>
      <c r="AT116" s="36"/>
      <c r="AU116" s="36"/>
      <c r="AV116" s="36"/>
      <c r="AW116" s="36"/>
      <c r="AX116" s="36"/>
      <c r="AY116" s="36"/>
      <c r="AZ116" s="36"/>
      <c r="BA116" s="36"/>
      <c r="BB116" s="36"/>
      <c r="BC116" s="36"/>
      <c r="BD116" s="36"/>
    </row>
    <row r="117" spans="10:56">
      <c r="J117" s="2" t="s">
        <v>31</v>
      </c>
      <c r="K117" s="2">
        <v>1</v>
      </c>
      <c r="L117" s="2">
        <v>4.7700000000000005E-7</v>
      </c>
      <c r="N117" s="14" t="s">
        <v>31</v>
      </c>
      <c r="O117" s="15">
        <v>1</v>
      </c>
      <c r="P117" s="16">
        <v>4.7700000000000005E-7</v>
      </c>
      <c r="AJ117" s="36"/>
      <c r="AK117" s="36"/>
      <c r="AL117" s="36"/>
      <c r="AM117" s="36"/>
      <c r="AN117" s="36"/>
      <c r="AO117" s="36"/>
      <c r="AP117" s="36"/>
      <c r="AQ117" s="36"/>
      <c r="AR117" s="36"/>
      <c r="AS117" s="36"/>
      <c r="AT117" s="36"/>
      <c r="AU117" s="36"/>
      <c r="AV117" s="36"/>
      <c r="AW117" s="36"/>
      <c r="AX117" s="36"/>
      <c r="AY117" s="36"/>
      <c r="AZ117" s="36"/>
      <c r="BA117" s="36"/>
      <c r="BB117" s="36"/>
      <c r="BC117" s="36"/>
      <c r="BD117" s="36"/>
    </row>
    <row r="118" spans="10:56">
      <c r="AJ118" s="36"/>
      <c r="AK118" s="36"/>
      <c r="AL118" s="36"/>
      <c r="AM118" s="36"/>
      <c r="AN118" s="36"/>
      <c r="AO118" s="36"/>
      <c r="AP118" s="36"/>
      <c r="AQ118" s="36"/>
      <c r="AR118" s="36"/>
      <c r="AS118" s="36"/>
      <c r="AT118" s="36"/>
      <c r="AU118" s="36"/>
      <c r="AV118" s="36"/>
      <c r="AW118" s="36"/>
      <c r="AX118" s="36"/>
      <c r="AY118" s="36"/>
      <c r="AZ118" s="36"/>
      <c r="BA118" s="36"/>
      <c r="BB118" s="36"/>
      <c r="BC118" s="36"/>
      <c r="BD118" s="36"/>
    </row>
    <row r="119" spans="10:56">
      <c r="AJ119" s="36"/>
      <c r="AK119" s="36"/>
      <c r="AL119" s="36"/>
      <c r="AM119" s="36"/>
      <c r="AN119" s="36"/>
      <c r="AO119" s="36"/>
      <c r="AP119" s="36"/>
      <c r="AQ119" s="36"/>
      <c r="AR119" s="36"/>
      <c r="AS119" s="36"/>
      <c r="AT119" s="36"/>
      <c r="AU119" s="36"/>
      <c r="AV119" s="36"/>
      <c r="AW119" s="36"/>
      <c r="AX119" s="36"/>
      <c r="AY119" s="36"/>
      <c r="AZ119" s="36"/>
      <c r="BA119" s="36"/>
      <c r="BB119" s="36"/>
      <c r="BC119" s="36"/>
      <c r="BD119" s="36"/>
    </row>
    <row r="120" spans="10:56">
      <c r="AJ120" s="36"/>
      <c r="AK120" s="36"/>
      <c r="AL120" s="36"/>
      <c r="AM120" s="36"/>
      <c r="AN120" s="36"/>
      <c r="AO120" s="36"/>
      <c r="AP120" s="36"/>
      <c r="AQ120" s="36"/>
      <c r="AR120" s="36"/>
      <c r="AS120" s="36"/>
      <c r="AT120" s="36"/>
      <c r="AU120" s="36"/>
      <c r="AV120" s="36"/>
      <c r="AW120" s="36"/>
      <c r="AX120" s="36"/>
      <c r="AY120" s="36"/>
      <c r="AZ120" s="36"/>
      <c r="BA120" s="36"/>
      <c r="BB120" s="36"/>
      <c r="BC120" s="36"/>
      <c r="BD120" s="36"/>
    </row>
    <row r="121" spans="10:56">
      <c r="AJ121" s="36"/>
      <c r="AK121" s="36"/>
      <c r="AL121" s="36"/>
      <c r="AM121" s="36"/>
      <c r="AN121" s="36"/>
      <c r="AO121" s="36"/>
      <c r="AP121" s="36"/>
      <c r="AQ121" s="36"/>
      <c r="AR121" s="36"/>
      <c r="AS121" s="36"/>
      <c r="AT121" s="36"/>
      <c r="AU121" s="36"/>
      <c r="AV121" s="36"/>
      <c r="AW121" s="36"/>
      <c r="AX121" s="36"/>
      <c r="AY121" s="36"/>
      <c r="AZ121" s="36"/>
      <c r="BA121" s="36"/>
      <c r="BB121" s="36"/>
      <c r="BC121" s="36"/>
      <c r="BD121" s="36"/>
    </row>
    <row r="122" spans="10:56">
      <c r="AJ122" s="36"/>
      <c r="AK122" s="36"/>
      <c r="AL122" s="36"/>
      <c r="AM122" s="36"/>
      <c r="AN122" s="36"/>
      <c r="AO122" s="36"/>
      <c r="AP122" s="36"/>
      <c r="AQ122" s="36"/>
      <c r="AR122" s="36"/>
      <c r="AS122" s="36"/>
      <c r="AT122" s="36"/>
      <c r="AU122" s="36"/>
      <c r="AV122" s="36"/>
      <c r="AW122" s="36"/>
      <c r="AX122" s="36"/>
      <c r="AY122" s="36"/>
      <c r="AZ122" s="36"/>
      <c r="BA122" s="36"/>
      <c r="BB122" s="36"/>
      <c r="BC122" s="36"/>
      <c r="BD122" s="36"/>
    </row>
    <row r="123" spans="10:56">
      <c r="AJ123" s="36"/>
      <c r="AK123" s="36"/>
      <c r="AL123" s="36"/>
      <c r="AM123" s="36"/>
      <c r="AN123" s="36"/>
      <c r="AO123" s="36"/>
      <c r="AP123" s="36"/>
      <c r="AQ123" s="36"/>
      <c r="AR123" s="36"/>
      <c r="AS123" s="36"/>
      <c r="AT123" s="36"/>
      <c r="AU123" s="36"/>
      <c r="AV123" s="36"/>
      <c r="AW123" s="36"/>
      <c r="AX123" s="36"/>
      <c r="AY123" s="36"/>
      <c r="AZ123" s="36"/>
      <c r="BA123" s="36"/>
      <c r="BB123" s="36"/>
      <c r="BC123" s="36"/>
      <c r="BD123" s="36"/>
    </row>
    <row r="124" spans="10:56">
      <c r="AJ124" s="36"/>
      <c r="AK124" s="36"/>
      <c r="AL124" s="36"/>
      <c r="AM124" s="36"/>
      <c r="AN124" s="36"/>
      <c r="AO124" s="36"/>
      <c r="AP124" s="36"/>
      <c r="AQ124" s="36"/>
      <c r="AR124" s="36"/>
      <c r="AS124" s="36"/>
      <c r="AT124" s="36"/>
      <c r="AU124" s="36"/>
      <c r="AV124" s="36"/>
      <c r="AW124" s="36"/>
      <c r="AX124" s="36"/>
      <c r="AY124" s="36"/>
      <c r="AZ124" s="36"/>
      <c r="BA124" s="36"/>
      <c r="BB124" s="36"/>
      <c r="BC124" s="36"/>
      <c r="BD124" s="36"/>
    </row>
    <row r="125" spans="10:56">
      <c r="AJ125" s="36"/>
      <c r="AK125" s="36"/>
      <c r="AL125" s="36"/>
      <c r="AM125" s="36"/>
      <c r="AN125" s="36"/>
      <c r="AO125" s="36"/>
      <c r="AP125" s="36"/>
      <c r="AQ125" s="36"/>
      <c r="AR125" s="36"/>
      <c r="AS125" s="36"/>
      <c r="AT125" s="36"/>
      <c r="AU125" s="36"/>
      <c r="AV125" s="36"/>
      <c r="AW125" s="36"/>
      <c r="AX125" s="36"/>
      <c r="AY125" s="36"/>
      <c r="AZ125" s="36"/>
      <c r="BA125" s="36"/>
      <c r="BB125" s="36"/>
      <c r="BC125" s="36"/>
      <c r="BD125" s="36"/>
    </row>
    <row r="126" spans="10:56">
      <c r="AJ126" s="36"/>
      <c r="AK126" s="36"/>
      <c r="AL126" s="36"/>
      <c r="AM126" s="36"/>
      <c r="AN126" s="36"/>
      <c r="AO126" s="36"/>
      <c r="AP126" s="36"/>
      <c r="AQ126" s="36"/>
      <c r="AR126" s="36"/>
      <c r="AS126" s="36"/>
      <c r="AT126" s="36"/>
      <c r="AU126" s="36"/>
      <c r="AV126" s="36"/>
      <c r="AW126" s="36"/>
      <c r="AX126" s="36"/>
      <c r="AY126" s="36"/>
      <c r="AZ126" s="36"/>
      <c r="BA126" s="36"/>
      <c r="BB126" s="36"/>
      <c r="BC126" s="36"/>
      <c r="BD126" s="36"/>
    </row>
    <row r="127" spans="10:56">
      <c r="AJ127" s="36"/>
      <c r="AK127" s="36"/>
      <c r="AL127" s="36"/>
      <c r="AM127" s="36"/>
      <c r="AN127" s="36"/>
      <c r="AO127" s="36"/>
      <c r="AP127" s="36"/>
      <c r="AQ127" s="36"/>
      <c r="AR127" s="36"/>
      <c r="AS127" s="36"/>
      <c r="AT127" s="36"/>
      <c r="AU127" s="36"/>
      <c r="AV127" s="36"/>
      <c r="AW127" s="36"/>
      <c r="AX127" s="36"/>
      <c r="AY127" s="36"/>
      <c r="AZ127" s="36"/>
      <c r="BA127" s="36"/>
      <c r="BB127" s="36"/>
      <c r="BC127" s="36"/>
      <c r="BD127" s="36"/>
    </row>
    <row r="128" spans="10:56">
      <c r="AJ128" s="36"/>
      <c r="AK128" s="36"/>
      <c r="AL128" s="36"/>
      <c r="AM128" s="36"/>
      <c r="AN128" s="36"/>
      <c r="AO128" s="36"/>
      <c r="AP128" s="36"/>
      <c r="AQ128" s="36"/>
      <c r="AR128" s="36"/>
      <c r="AS128" s="36"/>
      <c r="AT128" s="36"/>
      <c r="AU128" s="36"/>
      <c r="AV128" s="36"/>
      <c r="AW128" s="36"/>
      <c r="AX128" s="36"/>
      <c r="AY128" s="36"/>
      <c r="AZ128" s="36"/>
      <c r="BA128" s="36"/>
      <c r="BB128" s="36"/>
      <c r="BC128" s="36"/>
      <c r="BD128" s="36"/>
    </row>
    <row r="129" spans="8:56">
      <c r="AJ129" s="36"/>
      <c r="AK129" s="36"/>
      <c r="AL129" s="36"/>
      <c r="AM129" s="36"/>
      <c r="AN129" s="36"/>
      <c r="AO129" s="36"/>
      <c r="AP129" s="36"/>
      <c r="AQ129" s="36"/>
      <c r="AR129" s="36"/>
      <c r="AS129" s="36"/>
      <c r="AT129" s="36"/>
      <c r="AU129" s="36"/>
      <c r="AV129" s="36"/>
      <c r="AW129" s="36"/>
      <c r="AX129" s="36"/>
      <c r="AY129" s="36"/>
      <c r="AZ129" s="36"/>
      <c r="BA129" s="36"/>
      <c r="BB129" s="36"/>
      <c r="BC129" s="36"/>
      <c r="BD129" s="36"/>
    </row>
    <row r="130" spans="8:56">
      <c r="I130" s="2" t="s">
        <v>0</v>
      </c>
      <c r="J130" s="2" t="s">
        <v>4</v>
      </c>
      <c r="K130" s="2" t="s">
        <v>1</v>
      </c>
      <c r="AJ130" s="36"/>
      <c r="AK130" s="36"/>
      <c r="AL130" s="36"/>
      <c r="AM130" s="36"/>
      <c r="AN130" s="36"/>
      <c r="AO130" s="36"/>
      <c r="AP130" s="36"/>
      <c r="AQ130" s="36"/>
      <c r="AR130" s="36"/>
      <c r="AS130" s="36"/>
      <c r="AT130" s="36"/>
      <c r="AU130" s="36"/>
      <c r="AV130" s="36"/>
      <c r="AW130" s="36"/>
      <c r="AX130" s="36"/>
      <c r="AY130" s="36"/>
      <c r="AZ130" s="36"/>
      <c r="BA130" s="36"/>
      <c r="BB130" s="36"/>
      <c r="BC130" s="36"/>
      <c r="BD130" s="36"/>
    </row>
    <row r="131" spans="8:56">
      <c r="AJ131" s="36"/>
      <c r="AK131" s="36"/>
      <c r="AL131" s="36"/>
      <c r="AM131" s="36"/>
      <c r="AN131" s="36"/>
      <c r="AO131" s="36"/>
      <c r="AP131" s="36"/>
      <c r="AQ131" s="36"/>
      <c r="AR131" s="36"/>
      <c r="AS131" s="36"/>
      <c r="AT131" s="36"/>
      <c r="AU131" s="36"/>
      <c r="AV131" s="36"/>
      <c r="AW131" s="36"/>
      <c r="AX131" s="36"/>
      <c r="AY131" s="36"/>
      <c r="AZ131" s="36"/>
      <c r="BA131" s="36"/>
      <c r="BB131" s="36"/>
      <c r="BC131" s="36"/>
      <c r="BD131" s="36"/>
    </row>
    <row r="132" spans="8:56">
      <c r="I132" s="2" t="s">
        <v>9</v>
      </c>
      <c r="J132" s="2">
        <v>1</v>
      </c>
      <c r="K132" s="2">
        <v>-0.76887899999999998</v>
      </c>
      <c r="M132" s="2">
        <v>-0.76887899999999998</v>
      </c>
      <c r="AJ132" s="36"/>
      <c r="AK132" s="36"/>
      <c r="AL132" s="36"/>
      <c r="AM132" s="36"/>
      <c r="AN132" s="36"/>
      <c r="AO132" s="36"/>
      <c r="AP132" s="36"/>
      <c r="AQ132" s="36"/>
      <c r="AR132" s="36"/>
      <c r="AS132" s="36"/>
      <c r="AT132" s="36"/>
      <c r="AU132" s="36"/>
      <c r="AV132" s="36"/>
      <c r="AW132" s="36"/>
      <c r="AX132" s="36"/>
      <c r="AY132" s="36"/>
      <c r="AZ132" s="36"/>
      <c r="BA132" s="36"/>
      <c r="BB132" s="36"/>
      <c r="BC132" s="36"/>
      <c r="BD132" s="36"/>
    </row>
    <row r="133" spans="8:56">
      <c r="I133" s="2" t="s">
        <v>13</v>
      </c>
      <c r="J133" s="2">
        <v>1</v>
      </c>
      <c r="K133" s="2">
        <v>2.751E-3</v>
      </c>
      <c r="M133" s="2">
        <v>2.751E-3</v>
      </c>
      <c r="AJ133" s="36"/>
      <c r="AK133" s="36"/>
      <c r="AL133" s="36"/>
      <c r="AM133" s="36"/>
      <c r="AN133" s="36"/>
      <c r="AO133" s="36"/>
      <c r="AP133" s="36"/>
      <c r="AQ133" s="36"/>
      <c r="AR133" s="36"/>
      <c r="AS133" s="36"/>
      <c r="AT133" s="36"/>
      <c r="AU133" s="36"/>
      <c r="AV133" s="36"/>
      <c r="AW133" s="36"/>
      <c r="AX133" s="36"/>
      <c r="AY133" s="36"/>
      <c r="AZ133" s="36"/>
      <c r="BA133" s="36"/>
      <c r="BB133" s="36"/>
      <c r="BC133" s="36"/>
      <c r="BD133" s="36"/>
    </row>
    <row r="134" spans="8:56">
      <c r="H134" s="4" t="s">
        <v>70</v>
      </c>
      <c r="I134" s="2" t="s">
        <v>17</v>
      </c>
      <c r="J134" s="2">
        <v>1</v>
      </c>
      <c r="K134" s="2">
        <v>4.26E-4</v>
      </c>
      <c r="M134" s="2">
        <v>4.26E-4</v>
      </c>
      <c r="AJ134" s="36"/>
      <c r="AK134" s="36"/>
      <c r="AL134" s="36"/>
      <c r="AM134" s="36"/>
      <c r="AN134" s="36"/>
      <c r="AO134" s="36"/>
      <c r="AP134" s="36"/>
      <c r="AQ134" s="36"/>
      <c r="AR134" s="36"/>
      <c r="AS134" s="36"/>
      <c r="AT134" s="36"/>
      <c r="AU134" s="36"/>
      <c r="AV134" s="36"/>
      <c r="AW134" s="36"/>
      <c r="AX134" s="36"/>
      <c r="AY134" s="36"/>
      <c r="AZ134" s="36"/>
      <c r="BA134" s="36"/>
      <c r="BB134" s="36"/>
      <c r="BC134" s="36"/>
      <c r="BD134" s="36"/>
    </row>
    <row r="135" spans="8:56">
      <c r="I135" s="2" t="s">
        <v>22</v>
      </c>
      <c r="J135" s="2">
        <v>1</v>
      </c>
      <c r="K135" s="2">
        <v>-4.4950000000000002E-6</v>
      </c>
      <c r="M135" s="2">
        <v>-4.4950000000000002E-6</v>
      </c>
      <c r="AJ135" s="36"/>
      <c r="AK135" s="36"/>
      <c r="AL135" s="36"/>
      <c r="AM135" s="36"/>
      <c r="AN135" s="36"/>
      <c r="AO135" s="36"/>
      <c r="AP135" s="36"/>
      <c r="AQ135" s="36"/>
      <c r="AR135" s="36"/>
      <c r="AS135" s="36"/>
      <c r="AT135" s="36"/>
      <c r="AU135" s="36"/>
      <c r="AV135" s="36"/>
      <c r="AW135" s="36"/>
      <c r="AX135" s="36"/>
      <c r="AY135" s="36"/>
      <c r="AZ135" s="36"/>
      <c r="BA135" s="36"/>
      <c r="BB135" s="36"/>
      <c r="BC135" s="36"/>
      <c r="BD135" s="36"/>
    </row>
    <row r="136" spans="8:56">
      <c r="I136" s="2" t="s">
        <v>27</v>
      </c>
      <c r="J136" s="2">
        <v>1</v>
      </c>
      <c r="K136" s="2">
        <v>-2.7700000000000001E-7</v>
      </c>
      <c r="M136" s="2">
        <v>-2.7700000000000001E-7</v>
      </c>
      <c r="AJ136" s="36"/>
      <c r="AK136" s="36"/>
      <c r="AL136" s="36"/>
      <c r="AM136" s="36"/>
      <c r="AN136" s="36"/>
      <c r="AO136" s="36"/>
      <c r="AP136" s="36"/>
      <c r="AQ136" s="36"/>
      <c r="AR136" s="36"/>
      <c r="AS136" s="36"/>
      <c r="AT136" s="36"/>
      <c r="AU136" s="36"/>
      <c r="AV136" s="36"/>
      <c r="AW136" s="36"/>
      <c r="AX136" s="36"/>
      <c r="AY136" s="36"/>
      <c r="AZ136" s="36"/>
      <c r="BA136" s="36"/>
      <c r="BB136" s="36"/>
      <c r="BC136" s="36"/>
      <c r="BD136" s="36"/>
    </row>
    <row r="137" spans="8:56">
      <c r="I137" s="2" t="s">
        <v>31</v>
      </c>
      <c r="J137" s="2">
        <v>1</v>
      </c>
      <c r="K137" s="2">
        <v>-6.1249999999999996E-8</v>
      </c>
      <c r="M137" s="2">
        <v>-6.1249999999999998E-5</v>
      </c>
      <c r="AJ137" s="36"/>
      <c r="AK137" s="36"/>
      <c r="AL137" s="36"/>
      <c r="AM137" s="36"/>
      <c r="AN137" s="36"/>
      <c r="AO137" s="36"/>
      <c r="AP137" s="36"/>
      <c r="AQ137" s="36"/>
      <c r="AR137" s="36"/>
      <c r="AS137" s="36"/>
      <c r="AT137" s="36"/>
      <c r="AU137" s="36"/>
      <c r="AV137" s="36"/>
      <c r="AW137" s="36"/>
      <c r="AX137" s="36"/>
      <c r="AY137" s="36"/>
      <c r="AZ137" s="36"/>
      <c r="BA137" s="36"/>
      <c r="BB137" s="36"/>
      <c r="BC137" s="36"/>
      <c r="BD137" s="36"/>
    </row>
    <row r="138" spans="8:56">
      <c r="AJ138" s="36"/>
      <c r="AK138" s="36"/>
      <c r="AL138" s="36"/>
      <c r="AM138" s="36"/>
      <c r="AN138" s="36"/>
      <c r="AO138" s="36"/>
      <c r="AP138" s="36"/>
      <c r="AQ138" s="36"/>
      <c r="AR138" s="36"/>
      <c r="AS138" s="36"/>
      <c r="AT138" s="36"/>
      <c r="AU138" s="36"/>
      <c r="AV138" s="36"/>
      <c r="AW138" s="36"/>
      <c r="AX138" s="36"/>
      <c r="AY138" s="36"/>
      <c r="AZ138" s="36"/>
      <c r="BA138" s="36"/>
      <c r="BB138" s="36"/>
      <c r="BC138" s="36"/>
      <c r="BD138" s="36"/>
    </row>
    <row r="139" spans="8:56">
      <c r="AJ139" s="36"/>
      <c r="AK139" s="36"/>
      <c r="AL139" s="36"/>
      <c r="AM139" s="36"/>
      <c r="AN139" s="36"/>
      <c r="AO139" s="36"/>
      <c r="AP139" s="36"/>
      <c r="AQ139" s="36"/>
      <c r="AR139" s="36"/>
      <c r="AS139" s="36"/>
      <c r="AT139" s="36"/>
      <c r="AU139" s="36"/>
      <c r="AV139" s="36"/>
      <c r="AW139" s="36"/>
      <c r="AX139" s="36"/>
      <c r="AY139" s="36"/>
      <c r="AZ139" s="36"/>
      <c r="BA139" s="36"/>
      <c r="BB139" s="36"/>
      <c r="BC139" s="36"/>
      <c r="BD139" s="36"/>
    </row>
    <row r="140" spans="8:56">
      <c r="AJ140" s="36"/>
      <c r="AK140" s="36"/>
      <c r="AL140" s="36"/>
      <c r="AM140" s="36"/>
      <c r="AN140" s="36"/>
      <c r="AO140" s="36"/>
      <c r="AP140" s="36"/>
      <c r="AQ140" s="36"/>
      <c r="AR140" s="36"/>
      <c r="AS140" s="36"/>
      <c r="AT140" s="36"/>
      <c r="AU140" s="36"/>
      <c r="AV140" s="36"/>
      <c r="AW140" s="36"/>
      <c r="AX140" s="36"/>
      <c r="AY140" s="36"/>
      <c r="AZ140" s="36"/>
      <c r="BA140" s="36"/>
      <c r="BB140" s="36"/>
      <c r="BC140" s="36"/>
      <c r="BD140" s="36"/>
    </row>
    <row r="141" spans="8:56">
      <c r="AJ141" s="36"/>
      <c r="AK141" s="36"/>
      <c r="AL141" s="36"/>
      <c r="AM141" s="36"/>
      <c r="AN141" s="36"/>
      <c r="AO141" s="36"/>
      <c r="AP141" s="36"/>
      <c r="AQ141" s="36"/>
      <c r="AR141" s="36"/>
      <c r="AS141" s="36"/>
      <c r="AT141" s="36"/>
      <c r="AU141" s="36"/>
      <c r="AV141" s="36"/>
      <c r="AW141" s="36"/>
      <c r="AX141" s="36"/>
      <c r="AY141" s="36"/>
      <c r="AZ141" s="36"/>
      <c r="BA141" s="36"/>
      <c r="BB141" s="36"/>
      <c r="BC141" s="36"/>
      <c r="BD141" s="36"/>
    </row>
    <row r="142" spans="8:56">
      <c r="AJ142" s="36"/>
      <c r="AK142" s="36"/>
      <c r="AL142" s="36"/>
      <c r="AM142" s="36"/>
      <c r="AN142" s="36"/>
      <c r="AO142" s="36"/>
      <c r="AP142" s="36"/>
      <c r="AQ142" s="36"/>
      <c r="AR142" s="36"/>
      <c r="AS142" s="36"/>
      <c r="AT142" s="36"/>
      <c r="AU142" s="36"/>
      <c r="AV142" s="36"/>
      <c r="AW142" s="36"/>
      <c r="AX142" s="36"/>
      <c r="AY142" s="36"/>
      <c r="AZ142" s="36"/>
      <c r="BA142" s="36"/>
      <c r="BB142" s="36"/>
      <c r="BC142" s="36"/>
      <c r="BD142" s="36"/>
    </row>
    <row r="143" spans="8:56">
      <c r="AJ143" s="36"/>
      <c r="AK143" s="36"/>
      <c r="AL143" s="36"/>
      <c r="AM143" s="36"/>
      <c r="AN143" s="36"/>
      <c r="AO143" s="36"/>
      <c r="AP143" s="36"/>
      <c r="AQ143" s="36"/>
      <c r="AR143" s="36"/>
      <c r="AS143" s="36"/>
      <c r="AT143" s="36"/>
      <c r="AU143" s="36"/>
      <c r="AV143" s="36"/>
      <c r="AW143" s="36"/>
      <c r="AX143" s="36"/>
      <c r="AY143" s="36"/>
      <c r="AZ143" s="36"/>
      <c r="BA143" s="36"/>
      <c r="BB143" s="36"/>
      <c r="BC143" s="36"/>
      <c r="BD143" s="36"/>
    </row>
    <row r="144" spans="8:56">
      <c r="AJ144" s="36"/>
      <c r="AK144" s="36"/>
      <c r="AL144" s="36"/>
      <c r="AM144" s="36"/>
      <c r="AN144" s="36"/>
      <c r="AO144" s="36"/>
      <c r="AP144" s="36"/>
      <c r="AQ144" s="36"/>
      <c r="AR144" s="36"/>
      <c r="AS144" s="36"/>
      <c r="AT144" s="36"/>
      <c r="AU144" s="36"/>
      <c r="AV144" s="36"/>
      <c r="AW144" s="36"/>
      <c r="AX144" s="36"/>
      <c r="AY144" s="36"/>
      <c r="AZ144" s="36"/>
      <c r="BA144" s="36"/>
      <c r="BB144" s="36"/>
      <c r="BC144" s="36"/>
      <c r="BD144" s="36"/>
    </row>
    <row r="145" spans="8:56">
      <c r="J145" s="18" t="s">
        <v>76</v>
      </c>
      <c r="N145" s="2" t="s">
        <v>77</v>
      </c>
      <c r="AJ145" s="36"/>
      <c r="AK145" s="36"/>
      <c r="AL145" s="36"/>
      <c r="AM145" s="36"/>
      <c r="AN145" s="36"/>
      <c r="AO145" s="36"/>
      <c r="AP145" s="36"/>
      <c r="AQ145" s="36"/>
      <c r="AR145" s="36"/>
      <c r="AS145" s="36"/>
      <c r="AT145" s="36"/>
      <c r="AU145" s="36"/>
      <c r="AV145" s="36"/>
      <c r="AW145" s="36"/>
      <c r="AX145" s="36"/>
      <c r="AY145" s="36"/>
      <c r="AZ145" s="36"/>
      <c r="BA145" s="36"/>
      <c r="BB145" s="36"/>
      <c r="BC145" s="36"/>
      <c r="BD145" s="36"/>
    </row>
    <row r="146" spans="8:56">
      <c r="I146" s="2" t="s">
        <v>0</v>
      </c>
      <c r="J146" s="2" t="s">
        <v>4</v>
      </c>
      <c r="K146" s="2" t="s">
        <v>1</v>
      </c>
      <c r="M146" s="2" t="s">
        <v>0</v>
      </c>
      <c r="N146" s="2" t="s">
        <v>4</v>
      </c>
      <c r="O146" s="2" t="s">
        <v>1</v>
      </c>
      <c r="AJ146" s="36"/>
      <c r="AK146" s="36"/>
      <c r="AL146" s="36"/>
      <c r="AM146" s="36"/>
      <c r="AN146" s="36"/>
      <c r="AO146" s="36"/>
      <c r="AP146" s="36"/>
      <c r="AQ146" s="36"/>
      <c r="AR146" s="36"/>
      <c r="AS146" s="36"/>
      <c r="AT146" s="36"/>
      <c r="AU146" s="36"/>
      <c r="AV146" s="36"/>
      <c r="AW146" s="36"/>
      <c r="AX146" s="36"/>
      <c r="AY146" s="36"/>
      <c r="AZ146" s="36"/>
      <c r="BA146" s="36"/>
      <c r="BB146" s="36"/>
      <c r="BC146" s="36"/>
      <c r="BD146" s="36"/>
    </row>
    <row r="147" spans="8:56">
      <c r="AJ147" s="36"/>
      <c r="AK147" s="36"/>
      <c r="AL147" s="36"/>
      <c r="AM147" s="36"/>
      <c r="AN147" s="36"/>
      <c r="AO147" s="36"/>
      <c r="AP147" s="36"/>
      <c r="AQ147" s="36"/>
      <c r="AR147" s="36"/>
      <c r="AS147" s="36"/>
      <c r="AT147" s="36"/>
      <c r="AU147" s="36"/>
      <c r="AV147" s="36"/>
      <c r="AW147" s="36"/>
      <c r="AX147" s="36"/>
      <c r="AY147" s="36"/>
      <c r="AZ147" s="36"/>
      <c r="BA147" s="36"/>
      <c r="BB147" s="36"/>
      <c r="BC147" s="36"/>
      <c r="BD147" s="36"/>
    </row>
    <row r="148" spans="8:56">
      <c r="I148" s="2" t="s">
        <v>9</v>
      </c>
      <c r="J148" s="2">
        <v>1</v>
      </c>
      <c r="K148" s="2">
        <v>-14.200037999999999</v>
      </c>
      <c r="M148" s="2" t="s">
        <v>9</v>
      </c>
      <c r="N148" s="2">
        <v>1</v>
      </c>
      <c r="O148" s="2">
        <v>-45.324112999999997</v>
      </c>
      <c r="AJ148" s="36"/>
      <c r="AK148" s="36"/>
      <c r="AL148" s="36"/>
      <c r="AM148" s="36"/>
      <c r="AN148" s="36"/>
      <c r="AO148" s="36"/>
      <c r="AP148" s="36"/>
      <c r="AQ148" s="36"/>
      <c r="AR148" s="36"/>
      <c r="AS148" s="36"/>
      <c r="AT148" s="36"/>
      <c r="AU148" s="36"/>
      <c r="AV148" s="36"/>
      <c r="AW148" s="36"/>
      <c r="AX148" s="36"/>
      <c r="AY148" s="36"/>
      <c r="AZ148" s="36"/>
      <c r="BA148" s="36"/>
      <c r="BB148" s="36"/>
      <c r="BC148" s="36"/>
      <c r="BD148" s="36"/>
    </row>
    <row r="149" spans="8:56">
      <c r="H149" s="4" t="s">
        <v>71</v>
      </c>
      <c r="I149" s="2" t="s">
        <v>13</v>
      </c>
      <c r="J149" s="2">
        <v>1</v>
      </c>
      <c r="K149" s="2">
        <v>-6.1330999999999997E-2</v>
      </c>
      <c r="M149" s="2" t="s">
        <v>13</v>
      </c>
      <c r="N149" s="2">
        <v>1</v>
      </c>
      <c r="O149" s="2">
        <v>-0.117212</v>
      </c>
      <c r="AJ149" s="36"/>
      <c r="AK149" s="36"/>
      <c r="AL149" s="36"/>
      <c r="AM149" s="36"/>
      <c r="AN149" s="36"/>
      <c r="AO149" s="36"/>
      <c r="AP149" s="36"/>
      <c r="AQ149" s="36"/>
      <c r="AR149" s="36"/>
      <c r="AS149" s="36"/>
      <c r="AT149" s="36"/>
      <c r="AU149" s="36"/>
      <c r="AV149" s="36"/>
      <c r="AW149" s="36"/>
      <c r="AX149" s="36"/>
      <c r="AY149" s="36"/>
      <c r="AZ149" s="36"/>
      <c r="BA149" s="36"/>
      <c r="BB149" s="36"/>
      <c r="BC149" s="36"/>
      <c r="BD149" s="36"/>
    </row>
    <row r="150" spans="8:56">
      <c r="I150" s="2" t="s">
        <v>17</v>
      </c>
      <c r="J150" s="2">
        <v>1</v>
      </c>
      <c r="K150" s="2">
        <v>9.2309999999999996E-3</v>
      </c>
      <c r="M150" s="2" t="s">
        <v>17</v>
      </c>
      <c r="N150" s="2">
        <v>1</v>
      </c>
      <c r="O150" s="2">
        <v>3.0321000000000001E-2</v>
      </c>
      <c r="AJ150" s="36"/>
      <c r="AK150" s="36"/>
      <c r="AL150" s="36"/>
      <c r="AM150" s="36"/>
      <c r="AN150" s="36"/>
      <c r="AO150" s="36"/>
      <c r="AP150" s="36"/>
      <c r="AQ150" s="36"/>
      <c r="AR150" s="36"/>
      <c r="AS150" s="36"/>
      <c r="AT150" s="36"/>
      <c r="AU150" s="36"/>
      <c r="AV150" s="36"/>
      <c r="AW150" s="36"/>
      <c r="AX150" s="36"/>
      <c r="AY150" s="36"/>
      <c r="AZ150" s="36"/>
      <c r="BA150" s="36"/>
      <c r="BB150" s="36"/>
      <c r="BC150" s="36"/>
      <c r="BD150" s="36"/>
    </row>
    <row r="151" spans="8:56">
      <c r="I151" s="2" t="s">
        <v>22</v>
      </c>
      <c r="J151" s="2">
        <v>1</v>
      </c>
      <c r="K151" s="2">
        <v>1.3860000000000001E-3</v>
      </c>
      <c r="M151" s="2" t="s">
        <v>22</v>
      </c>
      <c r="N151" s="2">
        <v>1</v>
      </c>
      <c r="O151" s="2">
        <v>2.0100000000000001E-4</v>
      </c>
      <c r="AJ151" s="36"/>
      <c r="AK151" s="36"/>
      <c r="AL151" s="36"/>
      <c r="AM151" s="36"/>
      <c r="AN151" s="36"/>
      <c r="AO151" s="36"/>
      <c r="AP151" s="36"/>
      <c r="AQ151" s="36"/>
      <c r="AR151" s="36"/>
      <c r="AS151" s="36"/>
      <c r="AT151" s="36"/>
      <c r="AU151" s="36"/>
      <c r="AV151" s="36"/>
      <c r="AW151" s="36"/>
      <c r="AX151" s="36"/>
      <c r="AY151" s="36"/>
      <c r="AZ151" s="36"/>
      <c r="BA151" s="36"/>
      <c r="BB151" s="36"/>
      <c r="BC151" s="36"/>
      <c r="BD151" s="36"/>
    </row>
    <row r="152" spans="8:56">
      <c r="I152" s="2" t="s">
        <v>27</v>
      </c>
      <c r="J152" s="2">
        <v>1</v>
      </c>
      <c r="K152" s="2">
        <v>2.2527E-5</v>
      </c>
      <c r="M152" s="2" t="s">
        <v>27</v>
      </c>
      <c r="N152" s="2">
        <v>1</v>
      </c>
      <c r="O152" s="2">
        <v>5.9079999999999997E-5</v>
      </c>
      <c r="AJ152" s="36"/>
      <c r="AK152" s="36"/>
      <c r="AL152" s="36"/>
      <c r="AM152" s="36"/>
      <c r="AN152" s="36"/>
      <c r="AO152" s="36"/>
      <c r="AP152" s="36"/>
      <c r="AQ152" s="36"/>
      <c r="AR152" s="36"/>
      <c r="AS152" s="36"/>
      <c r="AT152" s="36"/>
      <c r="AU152" s="36"/>
      <c r="AV152" s="36"/>
      <c r="AW152" s="36"/>
      <c r="AX152" s="36"/>
      <c r="AY152" s="36"/>
      <c r="AZ152" s="36"/>
      <c r="BA152" s="36"/>
      <c r="BB152" s="36"/>
      <c r="BC152" s="36"/>
      <c r="BD152" s="36"/>
    </row>
    <row r="153" spans="8:56">
      <c r="I153" s="2" t="s">
        <v>31</v>
      </c>
      <c r="J153" s="2">
        <v>1</v>
      </c>
      <c r="K153" s="2">
        <v>-1.502E-6</v>
      </c>
      <c r="M153" s="2" t="s">
        <v>31</v>
      </c>
      <c r="N153" s="2">
        <v>1</v>
      </c>
      <c r="O153" s="2">
        <v>-5.1200000000000001E-6</v>
      </c>
      <c r="AJ153" s="36"/>
      <c r="AK153" s="36"/>
      <c r="AL153" s="36"/>
      <c r="AM153" s="36"/>
      <c r="AN153" s="36"/>
      <c r="AO153" s="36"/>
      <c r="AP153" s="36"/>
      <c r="AQ153" s="36"/>
      <c r="AR153" s="36"/>
      <c r="AS153" s="36"/>
      <c r="AT153" s="36"/>
      <c r="AU153" s="36"/>
      <c r="AV153" s="36"/>
      <c r="AW153" s="36"/>
      <c r="AX153" s="36"/>
      <c r="AY153" s="36"/>
      <c r="AZ153" s="36"/>
      <c r="BA153" s="36"/>
      <c r="BB153" s="36"/>
      <c r="BC153" s="36"/>
      <c r="BD153" s="36"/>
    </row>
    <row r="154" spans="8:56">
      <c r="AJ154" s="36"/>
      <c r="AK154" s="36"/>
      <c r="AL154" s="36"/>
      <c r="AM154" s="36"/>
      <c r="AN154" s="36"/>
      <c r="AO154" s="36"/>
      <c r="AP154" s="36"/>
      <c r="AQ154" s="36"/>
      <c r="AR154" s="36"/>
      <c r="AS154" s="36"/>
      <c r="AT154" s="36"/>
      <c r="AU154" s="36"/>
      <c r="AV154" s="36"/>
      <c r="AW154" s="36"/>
      <c r="AX154" s="36"/>
      <c r="AY154" s="36"/>
      <c r="AZ154" s="36"/>
      <c r="BA154" s="36"/>
      <c r="BB154" s="36"/>
      <c r="BC154" s="36"/>
      <c r="BD154" s="36"/>
    </row>
    <row r="155" spans="8:56">
      <c r="AJ155" s="36"/>
      <c r="AK155" s="36"/>
      <c r="AL155" s="36"/>
      <c r="AM155" s="36"/>
      <c r="AN155" s="36"/>
      <c r="AO155" s="36"/>
      <c r="AP155" s="36"/>
      <c r="AQ155" s="36"/>
      <c r="AR155" s="36"/>
      <c r="AS155" s="36"/>
      <c r="AT155" s="36"/>
      <c r="AU155" s="36"/>
      <c r="AV155" s="36"/>
      <c r="AW155" s="36"/>
      <c r="AX155" s="36"/>
      <c r="AY155" s="36"/>
      <c r="AZ155" s="36"/>
      <c r="BA155" s="36"/>
      <c r="BB155" s="36"/>
      <c r="BC155" s="36"/>
      <c r="BD155" s="36"/>
    </row>
    <row r="156" spans="8:56">
      <c r="AJ156" s="36"/>
      <c r="AK156" s="36"/>
      <c r="AL156" s="36"/>
      <c r="AM156" s="36"/>
      <c r="AN156" s="36"/>
      <c r="AO156" s="36"/>
      <c r="AP156" s="36"/>
      <c r="AQ156" s="36"/>
      <c r="AR156" s="36"/>
      <c r="AS156" s="36"/>
      <c r="AT156" s="36"/>
      <c r="AU156" s="36"/>
      <c r="AV156" s="36"/>
      <c r="AW156" s="36"/>
      <c r="AX156" s="36"/>
      <c r="AY156" s="36"/>
      <c r="AZ156" s="36"/>
      <c r="BA156" s="36"/>
      <c r="BB156" s="36"/>
      <c r="BC156" s="36"/>
      <c r="BD156" s="36"/>
    </row>
    <row r="157" spans="8:56">
      <c r="AJ157" s="36"/>
      <c r="AK157" s="36"/>
      <c r="AL157" s="36"/>
      <c r="AM157" s="36"/>
      <c r="AN157" s="36"/>
      <c r="AO157" s="36"/>
      <c r="AP157" s="36"/>
      <c r="AQ157" s="36"/>
      <c r="AR157" s="36"/>
      <c r="AS157" s="36"/>
      <c r="AT157" s="36"/>
      <c r="AU157" s="36"/>
      <c r="AV157" s="36"/>
      <c r="AW157" s="36"/>
      <c r="AX157" s="36"/>
      <c r="AY157" s="36"/>
      <c r="AZ157" s="36"/>
      <c r="BA157" s="36"/>
      <c r="BB157" s="36"/>
      <c r="BC157" s="36"/>
      <c r="BD157" s="36"/>
    </row>
    <row r="158" spans="8:56">
      <c r="AJ158" s="36"/>
      <c r="AK158" s="36"/>
      <c r="AL158" s="36"/>
      <c r="AM158" s="36"/>
      <c r="AN158" s="36"/>
      <c r="AO158" s="36"/>
      <c r="AP158" s="36"/>
      <c r="AQ158" s="36"/>
      <c r="AR158" s="36"/>
      <c r="AS158" s="36"/>
      <c r="AT158" s="36"/>
      <c r="AU158" s="36"/>
      <c r="AV158" s="36"/>
      <c r="AW158" s="36"/>
      <c r="AX158" s="36"/>
      <c r="AY158" s="36"/>
      <c r="AZ158" s="36"/>
      <c r="BA158" s="36"/>
      <c r="BB158" s="36"/>
      <c r="BC158" s="36"/>
      <c r="BD158" s="36"/>
    </row>
    <row r="159" spans="8:56">
      <c r="AJ159" s="36"/>
      <c r="AK159" s="36"/>
      <c r="AL159" s="36"/>
      <c r="AM159" s="36"/>
      <c r="AN159" s="36"/>
      <c r="AO159" s="36"/>
      <c r="AP159" s="36"/>
      <c r="AQ159" s="36"/>
      <c r="AR159" s="36"/>
      <c r="AS159" s="36"/>
      <c r="AT159" s="36"/>
      <c r="AU159" s="36"/>
      <c r="AV159" s="36"/>
      <c r="AW159" s="36"/>
      <c r="AX159" s="36"/>
      <c r="AY159" s="36"/>
      <c r="AZ159" s="36"/>
      <c r="BA159" s="36"/>
      <c r="BB159" s="36"/>
      <c r="BC159" s="36"/>
      <c r="BD159" s="36"/>
    </row>
    <row r="160" spans="8:56">
      <c r="AJ160" s="36"/>
      <c r="AK160" s="36"/>
      <c r="AL160" s="36"/>
      <c r="AM160" s="36"/>
      <c r="AN160" s="36"/>
      <c r="AO160" s="36"/>
      <c r="AP160" s="36"/>
      <c r="AQ160" s="36"/>
      <c r="AR160" s="36"/>
      <c r="AS160" s="36"/>
      <c r="AT160" s="36"/>
      <c r="AU160" s="36"/>
      <c r="AV160" s="36"/>
      <c r="AW160" s="36"/>
      <c r="AX160" s="36"/>
      <c r="AY160" s="36"/>
      <c r="AZ160" s="36"/>
      <c r="BA160" s="36"/>
      <c r="BB160" s="36"/>
      <c r="BC160" s="36"/>
      <c r="BD160" s="36"/>
    </row>
    <row r="161" spans="8:56">
      <c r="AJ161" s="36"/>
      <c r="AK161" s="36"/>
      <c r="AL161" s="36"/>
      <c r="AM161" s="36"/>
      <c r="AN161" s="36"/>
      <c r="AO161" s="36"/>
      <c r="AP161" s="36"/>
      <c r="AQ161" s="36"/>
      <c r="AR161" s="36"/>
      <c r="AS161" s="36"/>
      <c r="AT161" s="36"/>
      <c r="AU161" s="36"/>
      <c r="AV161" s="36"/>
      <c r="AW161" s="36"/>
      <c r="AX161" s="36"/>
      <c r="AY161" s="36"/>
      <c r="AZ161" s="36"/>
      <c r="BA161" s="36"/>
      <c r="BB161" s="36"/>
      <c r="BC161" s="36"/>
      <c r="BD161" s="36"/>
    </row>
    <row r="162" spans="8:56">
      <c r="AJ162" s="36"/>
      <c r="AK162" s="36"/>
      <c r="AL162" s="36"/>
      <c r="AM162" s="36"/>
      <c r="AN162" s="36"/>
      <c r="AO162" s="36"/>
      <c r="AP162" s="36"/>
      <c r="AQ162" s="36"/>
      <c r="AR162" s="36"/>
      <c r="AS162" s="36"/>
      <c r="AT162" s="36"/>
      <c r="AU162" s="36"/>
      <c r="AV162" s="36"/>
      <c r="AW162" s="36"/>
      <c r="AX162" s="36"/>
      <c r="AY162" s="36"/>
      <c r="AZ162" s="36"/>
      <c r="BA162" s="36"/>
      <c r="BB162" s="36"/>
      <c r="BC162" s="36"/>
      <c r="BD162" s="36"/>
    </row>
    <row r="163" spans="8:56">
      <c r="I163" s="2" t="s">
        <v>0</v>
      </c>
      <c r="J163" s="2" t="s">
        <v>4</v>
      </c>
      <c r="K163" s="2" t="s">
        <v>1</v>
      </c>
      <c r="AJ163" s="36"/>
      <c r="AK163" s="36"/>
      <c r="AL163" s="36"/>
      <c r="AM163" s="36"/>
      <c r="AN163" s="36"/>
      <c r="AO163" s="36"/>
      <c r="AP163" s="36"/>
      <c r="AQ163" s="36"/>
      <c r="AR163" s="36"/>
      <c r="AS163" s="36"/>
      <c r="AT163" s="36"/>
      <c r="AU163" s="36"/>
      <c r="AV163" s="36"/>
      <c r="AW163" s="36"/>
      <c r="AX163" s="36"/>
      <c r="AY163" s="36"/>
      <c r="AZ163" s="36"/>
      <c r="BA163" s="36"/>
      <c r="BB163" s="36"/>
      <c r="BC163" s="36"/>
      <c r="BD163" s="36"/>
    </row>
    <row r="164" spans="8:56">
      <c r="AJ164" s="36"/>
      <c r="AK164" s="36"/>
      <c r="AL164" s="36"/>
      <c r="AM164" s="36"/>
      <c r="AN164" s="36"/>
      <c r="AO164" s="36"/>
      <c r="AP164" s="36"/>
      <c r="AQ164" s="36"/>
      <c r="AR164" s="36"/>
      <c r="AS164" s="36"/>
      <c r="AT164" s="36"/>
      <c r="AU164" s="36"/>
      <c r="AV164" s="36"/>
      <c r="AW164" s="36"/>
      <c r="AX164" s="36"/>
      <c r="AY164" s="36"/>
      <c r="AZ164" s="36"/>
      <c r="BA164" s="36"/>
      <c r="BB164" s="36"/>
      <c r="BC164" s="36"/>
      <c r="BD164" s="36"/>
    </row>
    <row r="165" spans="8:56">
      <c r="I165" s="2" t="s">
        <v>9</v>
      </c>
      <c r="J165" s="2">
        <v>1</v>
      </c>
      <c r="K165" s="2">
        <v>-18.536597</v>
      </c>
      <c r="AJ165" s="36"/>
      <c r="AK165" s="36"/>
      <c r="AL165" s="36"/>
      <c r="AM165" s="36"/>
      <c r="AN165" s="36"/>
      <c r="AO165" s="36"/>
      <c r="AP165" s="36"/>
      <c r="AQ165" s="36"/>
      <c r="AR165" s="36"/>
      <c r="AS165" s="36"/>
      <c r="AT165" s="36"/>
      <c r="AU165" s="36"/>
      <c r="AV165" s="36"/>
      <c r="AW165" s="36"/>
      <c r="AX165" s="36"/>
      <c r="AY165" s="36"/>
      <c r="AZ165" s="36"/>
      <c r="BA165" s="36"/>
      <c r="BB165" s="36"/>
      <c r="BC165" s="36"/>
      <c r="BD165" s="36"/>
    </row>
    <row r="166" spans="8:56">
      <c r="I166" s="2" t="s">
        <v>13</v>
      </c>
      <c r="J166" s="2">
        <v>1</v>
      </c>
      <c r="K166" s="2">
        <v>3.5100000000000001E-3</v>
      </c>
      <c r="AJ166" s="36"/>
      <c r="AK166" s="36"/>
      <c r="AL166" s="36"/>
      <c r="AM166" s="36"/>
      <c r="AN166" s="36"/>
      <c r="AO166" s="36"/>
      <c r="AP166" s="36"/>
      <c r="AQ166" s="36"/>
      <c r="AR166" s="36"/>
      <c r="AS166" s="36"/>
      <c r="AT166" s="36"/>
      <c r="AU166" s="36"/>
      <c r="AV166" s="36"/>
      <c r="AW166" s="36"/>
      <c r="AX166" s="36"/>
      <c r="AY166" s="36"/>
      <c r="AZ166" s="36"/>
      <c r="BA166" s="36"/>
      <c r="BB166" s="36"/>
      <c r="BC166" s="36"/>
      <c r="BD166" s="36"/>
    </row>
    <row r="167" spans="8:56">
      <c r="I167" s="2" t="s">
        <v>17</v>
      </c>
      <c r="J167" s="2">
        <v>1</v>
      </c>
      <c r="K167" s="2">
        <v>1.1913E-2</v>
      </c>
      <c r="AJ167" s="36"/>
      <c r="AK167" s="36"/>
      <c r="AL167" s="36"/>
      <c r="AM167" s="36"/>
      <c r="AN167" s="36"/>
      <c r="AO167" s="36"/>
      <c r="AP167" s="36"/>
      <c r="AQ167" s="36"/>
      <c r="AR167" s="36"/>
      <c r="AS167" s="36"/>
      <c r="AT167" s="36"/>
      <c r="AU167" s="36"/>
      <c r="AV167" s="36"/>
      <c r="AW167" s="36"/>
      <c r="AX167" s="36"/>
      <c r="AY167" s="36"/>
      <c r="AZ167" s="36"/>
      <c r="BA167" s="36"/>
      <c r="BB167" s="36"/>
      <c r="BC167" s="36"/>
      <c r="BD167" s="36"/>
    </row>
    <row r="168" spans="8:56">
      <c r="H168" s="4" t="s">
        <v>72</v>
      </c>
      <c r="I168" s="2" t="s">
        <v>22</v>
      </c>
      <c r="J168" s="2">
        <v>1</v>
      </c>
      <c r="K168" s="2">
        <v>-3.7081E-5</v>
      </c>
      <c r="AJ168" s="36"/>
      <c r="AK168" s="36"/>
      <c r="AL168" s="36"/>
      <c r="AM168" s="36"/>
      <c r="AN168" s="36"/>
      <c r="AO168" s="36"/>
      <c r="AP168" s="36"/>
      <c r="AQ168" s="36"/>
      <c r="AR168" s="36"/>
      <c r="AS168" s="36"/>
      <c r="AT168" s="36"/>
      <c r="AU168" s="36"/>
      <c r="AV168" s="36"/>
      <c r="AW168" s="36"/>
      <c r="AX168" s="36"/>
      <c r="AY168" s="36"/>
      <c r="AZ168" s="36"/>
      <c r="BA168" s="36"/>
      <c r="BB168" s="36"/>
      <c r="BC168" s="36"/>
      <c r="BD168" s="36"/>
    </row>
    <row r="169" spans="8:56">
      <c r="I169" s="2" t="s">
        <v>27</v>
      </c>
      <c r="J169" s="2">
        <v>1</v>
      </c>
      <c r="K169" s="2">
        <v>1.1781E-5</v>
      </c>
      <c r="AJ169" s="36"/>
      <c r="AK169" s="36"/>
      <c r="AL169" s="36"/>
      <c r="AM169" s="36"/>
      <c r="AN169" s="36"/>
      <c r="AO169" s="36"/>
      <c r="AP169" s="36"/>
      <c r="AQ169" s="36"/>
      <c r="AR169" s="36"/>
      <c r="AS169" s="36"/>
      <c r="AT169" s="36"/>
      <c r="AU169" s="36"/>
      <c r="AV169" s="36"/>
      <c r="AW169" s="36"/>
      <c r="AX169" s="36"/>
      <c r="AY169" s="36"/>
      <c r="AZ169" s="36"/>
      <c r="BA169" s="36"/>
      <c r="BB169" s="36"/>
      <c r="BC169" s="36"/>
      <c r="BD169" s="36"/>
    </row>
    <row r="170" spans="8:56">
      <c r="I170" s="2" t="s">
        <v>31</v>
      </c>
      <c r="J170" s="2">
        <v>1</v>
      </c>
      <c r="K170" s="2">
        <v>-1.9659999999999999E-6</v>
      </c>
      <c r="AJ170" s="36"/>
      <c r="AK170" s="36"/>
      <c r="AL170" s="36"/>
      <c r="AM170" s="36"/>
      <c r="AN170" s="36"/>
      <c r="AO170" s="36"/>
      <c r="AP170" s="36"/>
      <c r="AQ170" s="36"/>
      <c r="AR170" s="36"/>
      <c r="AS170" s="36"/>
      <c r="AT170" s="36"/>
      <c r="AU170" s="36"/>
      <c r="AV170" s="36"/>
      <c r="AW170" s="36"/>
      <c r="AX170" s="36"/>
      <c r="AY170" s="36"/>
      <c r="AZ170" s="36"/>
      <c r="BA170" s="36"/>
      <c r="BB170" s="36"/>
      <c r="BC170" s="36"/>
      <c r="BD170" s="36"/>
    </row>
    <row r="171" spans="8:56">
      <c r="AJ171" s="36"/>
      <c r="AK171" s="36"/>
      <c r="AL171" s="36"/>
      <c r="AM171" s="36"/>
      <c r="AN171" s="36"/>
      <c r="AO171" s="36"/>
      <c r="AP171" s="36"/>
      <c r="AQ171" s="36"/>
      <c r="AR171" s="36"/>
      <c r="AS171" s="36"/>
      <c r="AT171" s="36"/>
      <c r="AU171" s="36"/>
      <c r="AV171" s="36"/>
      <c r="AW171" s="36"/>
      <c r="AX171" s="36"/>
      <c r="AY171" s="36"/>
      <c r="AZ171" s="36"/>
      <c r="BA171" s="36"/>
      <c r="BB171" s="36"/>
      <c r="BC171" s="36"/>
      <c r="BD171" s="36"/>
    </row>
    <row r="172" spans="8:56">
      <c r="AJ172" s="36"/>
      <c r="AK172" s="36"/>
      <c r="AL172" s="36"/>
      <c r="AM172" s="36"/>
      <c r="AN172" s="36"/>
      <c r="AO172" s="36"/>
      <c r="AP172" s="36"/>
      <c r="AQ172" s="36"/>
      <c r="AR172" s="36"/>
      <c r="AS172" s="36"/>
      <c r="AT172" s="36"/>
      <c r="AU172" s="36"/>
      <c r="AV172" s="36"/>
      <c r="AW172" s="36"/>
      <c r="AX172" s="36"/>
      <c r="AY172" s="36"/>
      <c r="AZ172" s="36"/>
      <c r="BA172" s="36"/>
      <c r="BB172" s="36"/>
      <c r="BC172" s="36"/>
      <c r="BD172" s="36"/>
    </row>
    <row r="173" spans="8:56">
      <c r="AJ173" s="36"/>
      <c r="AK173" s="36"/>
      <c r="AL173" s="36"/>
      <c r="AM173" s="36"/>
      <c r="AN173" s="36"/>
      <c r="AO173" s="36"/>
      <c r="AP173" s="36"/>
      <c r="AQ173" s="36"/>
      <c r="AR173" s="36"/>
      <c r="AS173" s="36"/>
      <c r="AT173" s="36"/>
      <c r="AU173" s="36"/>
      <c r="AV173" s="36"/>
      <c r="AW173" s="36"/>
      <c r="AX173" s="36"/>
      <c r="AY173" s="36"/>
      <c r="AZ173" s="36"/>
      <c r="BA173" s="36"/>
      <c r="BB173" s="36"/>
      <c r="BC173" s="36"/>
      <c r="BD173" s="36"/>
    </row>
    <row r="174" spans="8:56">
      <c r="AJ174" s="36"/>
      <c r="AK174" s="36"/>
      <c r="AL174" s="36"/>
      <c r="AM174" s="36"/>
      <c r="AN174" s="36"/>
      <c r="AO174" s="36"/>
      <c r="AP174" s="36"/>
      <c r="AQ174" s="36"/>
      <c r="AR174" s="36"/>
      <c r="AS174" s="36"/>
      <c r="AT174" s="36"/>
      <c r="AU174" s="36"/>
      <c r="AV174" s="36"/>
      <c r="AW174" s="36"/>
      <c r="AX174" s="36"/>
      <c r="AY174" s="36"/>
      <c r="AZ174" s="36"/>
      <c r="BA174" s="36"/>
      <c r="BB174" s="36"/>
      <c r="BC174" s="36"/>
      <c r="BD174" s="36"/>
    </row>
    <row r="175" spans="8:56">
      <c r="AJ175" s="36"/>
      <c r="AK175" s="36"/>
      <c r="AL175" s="36"/>
      <c r="AM175" s="36"/>
      <c r="AN175" s="36"/>
      <c r="AO175" s="36"/>
      <c r="AP175" s="36"/>
      <c r="AQ175" s="36"/>
      <c r="AR175" s="36"/>
      <c r="AS175" s="36"/>
      <c r="AT175" s="36"/>
      <c r="AU175" s="36"/>
      <c r="AV175" s="36"/>
      <c r="AW175" s="36"/>
      <c r="AX175" s="36"/>
      <c r="AY175" s="36"/>
      <c r="AZ175" s="36"/>
      <c r="BA175" s="36"/>
      <c r="BB175" s="36"/>
      <c r="BC175" s="36"/>
      <c r="BD175" s="36"/>
    </row>
    <row r="176" spans="8:56">
      <c r="AJ176" s="36"/>
      <c r="AK176" s="36"/>
      <c r="AL176" s="36"/>
      <c r="AM176" s="36"/>
      <c r="AN176" s="36"/>
      <c r="AO176" s="36"/>
      <c r="AP176" s="36"/>
      <c r="AQ176" s="36"/>
      <c r="AR176" s="36"/>
      <c r="AS176" s="36"/>
      <c r="AT176" s="36"/>
      <c r="AU176" s="36"/>
      <c r="AV176" s="36"/>
      <c r="AW176" s="36"/>
      <c r="AX176" s="36"/>
      <c r="AY176" s="36"/>
      <c r="AZ176" s="36"/>
      <c r="BA176" s="36"/>
      <c r="BB176" s="36"/>
      <c r="BC176" s="36"/>
      <c r="BD176" s="36"/>
    </row>
    <row r="177" spans="8:56">
      <c r="AJ177" s="36"/>
      <c r="AK177" s="36"/>
      <c r="AL177" s="36"/>
      <c r="AM177" s="36"/>
      <c r="AN177" s="36"/>
      <c r="AO177" s="36"/>
      <c r="AP177" s="36"/>
      <c r="AQ177" s="36"/>
      <c r="AR177" s="36"/>
      <c r="AS177" s="36"/>
      <c r="AT177" s="36"/>
      <c r="AU177" s="36"/>
      <c r="AV177" s="36"/>
      <c r="AW177" s="36"/>
      <c r="AX177" s="36"/>
      <c r="AY177" s="36"/>
      <c r="AZ177" s="36"/>
      <c r="BA177" s="36"/>
      <c r="BB177" s="36"/>
      <c r="BC177" s="36"/>
      <c r="BD177" s="36"/>
    </row>
    <row r="178" spans="8:56">
      <c r="AJ178" s="36"/>
      <c r="AK178" s="36"/>
      <c r="AL178" s="36"/>
      <c r="AM178" s="36"/>
      <c r="AN178" s="36"/>
      <c r="AO178" s="36"/>
      <c r="AP178" s="36"/>
      <c r="AQ178" s="36"/>
      <c r="AR178" s="36"/>
      <c r="AS178" s="36"/>
      <c r="AT178" s="36"/>
      <c r="AU178" s="36"/>
      <c r="AV178" s="36"/>
      <c r="AW178" s="36"/>
      <c r="AX178" s="36"/>
      <c r="AY178" s="36"/>
      <c r="AZ178" s="36"/>
      <c r="BA178" s="36"/>
      <c r="BB178" s="36"/>
      <c r="BC178" s="36"/>
      <c r="BD178" s="36"/>
    </row>
    <row r="179" spans="8:56">
      <c r="AJ179" s="36"/>
      <c r="AK179" s="36"/>
      <c r="AL179" s="36"/>
      <c r="AM179" s="36"/>
      <c r="AN179" s="36"/>
      <c r="AO179" s="36"/>
      <c r="AP179" s="36"/>
      <c r="AQ179" s="36"/>
      <c r="AR179" s="36"/>
      <c r="AS179" s="36"/>
      <c r="AT179" s="36"/>
      <c r="AU179" s="36"/>
      <c r="AV179" s="36"/>
      <c r="AW179" s="36"/>
      <c r="AX179" s="36"/>
      <c r="AY179" s="36"/>
      <c r="AZ179" s="36"/>
      <c r="BA179" s="36"/>
      <c r="BB179" s="36"/>
      <c r="BC179" s="36"/>
      <c r="BD179" s="36"/>
    </row>
    <row r="180" spans="8:56">
      <c r="AJ180" s="36"/>
      <c r="AK180" s="36"/>
      <c r="AL180" s="36"/>
      <c r="AM180" s="36"/>
      <c r="AN180" s="36"/>
      <c r="AO180" s="36"/>
      <c r="AP180" s="36"/>
      <c r="AQ180" s="36"/>
      <c r="AR180" s="36"/>
      <c r="AS180" s="36"/>
      <c r="AT180" s="36"/>
      <c r="AU180" s="36"/>
      <c r="AV180" s="36"/>
      <c r="AW180" s="36"/>
      <c r="AX180" s="36"/>
      <c r="AY180" s="36"/>
      <c r="AZ180" s="36"/>
      <c r="BA180" s="36"/>
      <c r="BB180" s="36"/>
      <c r="BC180" s="36"/>
      <c r="BD180" s="36"/>
    </row>
    <row r="181" spans="8:56">
      <c r="AJ181" s="36"/>
      <c r="AK181" s="36"/>
      <c r="AL181" s="36"/>
      <c r="AM181" s="36"/>
      <c r="AN181" s="36"/>
      <c r="AO181" s="36"/>
      <c r="AP181" s="36"/>
      <c r="AQ181" s="36"/>
      <c r="AR181" s="36"/>
      <c r="AS181" s="36"/>
      <c r="AT181" s="36"/>
      <c r="AU181" s="36"/>
      <c r="AV181" s="36"/>
      <c r="AW181" s="36"/>
      <c r="AX181" s="36"/>
      <c r="AY181" s="36"/>
      <c r="AZ181" s="36"/>
      <c r="BA181" s="36"/>
      <c r="BB181" s="36"/>
      <c r="BC181" s="36"/>
      <c r="BD181" s="36"/>
    </row>
    <row r="182" spans="8:56">
      <c r="H182" s="4" t="s">
        <v>73</v>
      </c>
      <c r="J182" s="2" t="s">
        <v>0</v>
      </c>
      <c r="K182" s="2" t="s">
        <v>4</v>
      </c>
      <c r="AJ182" s="36"/>
      <c r="AK182" s="36"/>
      <c r="AL182" s="36"/>
      <c r="AM182" s="36"/>
      <c r="AN182" s="36"/>
      <c r="AO182" s="36"/>
      <c r="AP182" s="36"/>
      <c r="AQ182" s="36"/>
      <c r="AR182" s="36"/>
      <c r="AS182" s="36"/>
      <c r="AT182" s="36"/>
      <c r="AU182" s="36"/>
      <c r="AV182" s="36"/>
      <c r="AW182" s="36"/>
      <c r="AX182" s="36"/>
      <c r="AY182" s="36"/>
      <c r="AZ182" s="36"/>
      <c r="BA182" s="36"/>
      <c r="BB182" s="36"/>
      <c r="BC182" s="36"/>
      <c r="BD182" s="36"/>
    </row>
    <row r="183" spans="8:56">
      <c r="AJ183" s="36"/>
      <c r="AK183" s="36"/>
      <c r="AL183" s="36"/>
      <c r="AM183" s="36"/>
      <c r="AN183" s="36"/>
      <c r="AO183" s="36"/>
      <c r="AP183" s="36"/>
      <c r="AQ183" s="36"/>
      <c r="AR183" s="36"/>
      <c r="AS183" s="36"/>
      <c r="AT183" s="36"/>
      <c r="AU183" s="36"/>
      <c r="AV183" s="36"/>
      <c r="AW183" s="36"/>
      <c r="AX183" s="36"/>
      <c r="AY183" s="36"/>
      <c r="AZ183" s="36"/>
      <c r="BA183" s="36"/>
      <c r="BB183" s="36"/>
      <c r="BC183" s="36"/>
      <c r="BD183" s="36"/>
    </row>
    <row r="184" spans="8:56">
      <c r="L184" s="2" t="s">
        <v>1</v>
      </c>
      <c r="AJ184" s="36"/>
      <c r="AK184" s="36"/>
      <c r="AL184" s="36"/>
      <c r="AM184" s="36"/>
      <c r="AN184" s="36"/>
      <c r="AO184" s="36"/>
      <c r="AP184" s="36"/>
      <c r="AQ184" s="36"/>
      <c r="AR184" s="36"/>
      <c r="AS184" s="36"/>
      <c r="AT184" s="36"/>
      <c r="AU184" s="36"/>
      <c r="AV184" s="36"/>
      <c r="AW184" s="36"/>
      <c r="AX184" s="36"/>
      <c r="AY184" s="36"/>
      <c r="AZ184" s="36"/>
      <c r="BA184" s="36"/>
      <c r="BB184" s="36"/>
      <c r="BC184" s="36"/>
      <c r="BD184" s="36"/>
    </row>
    <row r="185" spans="8:56">
      <c r="AJ185" s="36"/>
      <c r="AK185" s="36"/>
      <c r="AL185" s="36"/>
      <c r="AM185" s="36"/>
      <c r="AN185" s="36"/>
      <c r="AO185" s="36"/>
      <c r="AP185" s="36"/>
      <c r="AQ185" s="36"/>
      <c r="AR185" s="36"/>
      <c r="AS185" s="36"/>
      <c r="AT185" s="36"/>
      <c r="AU185" s="36"/>
      <c r="AV185" s="36"/>
      <c r="AW185" s="36"/>
      <c r="AX185" s="36"/>
      <c r="AY185" s="36"/>
      <c r="AZ185" s="36"/>
      <c r="BA185" s="36"/>
      <c r="BB185" s="36"/>
      <c r="BC185" s="36"/>
      <c r="BD185" s="36"/>
    </row>
    <row r="186" spans="8:56">
      <c r="J186" s="2" t="s">
        <v>9</v>
      </c>
      <c r="K186" s="2">
        <v>1</v>
      </c>
      <c r="L186" s="2">
        <v>-18.222836000000001</v>
      </c>
      <c r="AJ186" s="36"/>
      <c r="AK186" s="36"/>
      <c r="AL186" s="36"/>
      <c r="AM186" s="36"/>
      <c r="AN186" s="36"/>
      <c r="AO186" s="36"/>
      <c r="AP186" s="36"/>
      <c r="AQ186" s="36"/>
      <c r="AR186" s="36"/>
      <c r="AS186" s="36"/>
      <c r="AT186" s="36"/>
      <c r="AU186" s="36"/>
      <c r="AV186" s="36"/>
      <c r="AW186" s="36"/>
      <c r="AX186" s="36"/>
      <c r="AY186" s="36"/>
      <c r="AZ186" s="36"/>
      <c r="BA186" s="36"/>
      <c r="BB186" s="36"/>
      <c r="BC186" s="36"/>
      <c r="BD186" s="36"/>
    </row>
    <row r="187" spans="8:56">
      <c r="J187" s="2" t="s">
        <v>13</v>
      </c>
      <c r="K187" s="2">
        <v>1</v>
      </c>
      <c r="L187" s="2">
        <v>-5.5083E-2</v>
      </c>
      <c r="AJ187" s="36"/>
      <c r="AK187" s="36"/>
      <c r="AL187" s="36"/>
      <c r="AM187" s="36"/>
      <c r="AN187" s="36"/>
      <c r="AO187" s="36"/>
      <c r="AP187" s="36"/>
      <c r="AQ187" s="36"/>
      <c r="AR187" s="36"/>
      <c r="AS187" s="36"/>
      <c r="AT187" s="36"/>
      <c r="AU187" s="36"/>
      <c r="AV187" s="36"/>
      <c r="AW187" s="36"/>
      <c r="AX187" s="36"/>
      <c r="AY187" s="36"/>
      <c r="AZ187" s="36"/>
      <c r="BA187" s="36"/>
      <c r="BB187" s="36"/>
      <c r="BC187" s="36"/>
      <c r="BD187" s="36"/>
    </row>
    <row r="188" spans="8:56">
      <c r="J188" s="2" t="s">
        <v>17</v>
      </c>
      <c r="K188" s="2">
        <v>1</v>
      </c>
      <c r="L188" s="2">
        <v>1.2109999999999999E-2</v>
      </c>
      <c r="AJ188" s="36"/>
      <c r="AK188" s="36"/>
      <c r="AL188" s="36"/>
      <c r="AM188" s="36"/>
      <c r="AN188" s="36"/>
      <c r="AO188" s="36"/>
      <c r="AP188" s="36"/>
      <c r="AQ188" s="36"/>
      <c r="AR188" s="36"/>
      <c r="AS188" s="36"/>
      <c r="AT188" s="36"/>
      <c r="AU188" s="36"/>
      <c r="AV188" s="36"/>
      <c r="AW188" s="36"/>
      <c r="AX188" s="36"/>
      <c r="AY188" s="36"/>
      <c r="AZ188" s="36"/>
      <c r="BA188" s="36"/>
      <c r="BB188" s="36"/>
      <c r="BC188" s="36"/>
      <c r="BD188" s="36"/>
    </row>
    <row r="189" spans="8:56">
      <c r="J189" s="2" t="s">
        <v>22</v>
      </c>
      <c r="K189" s="2">
        <v>1</v>
      </c>
      <c r="L189" s="2">
        <v>1.8799999999999999E-4</v>
      </c>
      <c r="AJ189" s="36"/>
      <c r="AK189" s="36"/>
      <c r="AL189" s="36"/>
      <c r="AM189" s="36"/>
      <c r="AN189" s="36"/>
      <c r="AO189" s="36"/>
      <c r="AP189" s="36"/>
      <c r="AQ189" s="36"/>
      <c r="AR189" s="36"/>
      <c r="AS189" s="36"/>
      <c r="AT189" s="36"/>
      <c r="AU189" s="36"/>
      <c r="AV189" s="36"/>
      <c r="AW189" s="36"/>
      <c r="AX189" s="36"/>
      <c r="AY189" s="36"/>
      <c r="AZ189" s="36"/>
      <c r="BA189" s="36"/>
      <c r="BB189" s="36"/>
      <c r="BC189" s="36"/>
      <c r="BD189" s="36"/>
    </row>
    <row r="190" spans="8:56">
      <c r="J190" s="2" t="s">
        <v>27</v>
      </c>
      <c r="K190" s="2">
        <v>1</v>
      </c>
      <c r="L190" s="2">
        <v>2.0897E-5</v>
      </c>
      <c r="AJ190" s="36"/>
      <c r="AK190" s="36"/>
      <c r="AL190" s="36"/>
      <c r="AM190" s="36"/>
      <c r="AN190" s="36"/>
      <c r="AO190" s="36"/>
      <c r="AP190" s="36"/>
      <c r="AQ190" s="36"/>
      <c r="AR190" s="36"/>
      <c r="AS190" s="36"/>
      <c r="AT190" s="36"/>
      <c r="AU190" s="36"/>
      <c r="AV190" s="36"/>
      <c r="AW190" s="36"/>
      <c r="AX190" s="36"/>
      <c r="AY190" s="36"/>
      <c r="AZ190" s="36"/>
      <c r="BA190" s="36"/>
      <c r="BB190" s="36"/>
      <c r="BC190" s="36"/>
      <c r="BD190" s="36"/>
    </row>
    <row r="191" spans="8:56">
      <c r="J191" s="2" t="s">
        <v>31</v>
      </c>
      <c r="K191" s="2">
        <v>1</v>
      </c>
      <c r="L191" s="2">
        <v>-2.013E-6</v>
      </c>
      <c r="AJ191" s="36"/>
      <c r="AK191" s="36"/>
      <c r="AL191" s="36"/>
      <c r="AM191" s="36"/>
      <c r="AN191" s="36"/>
      <c r="AO191" s="36"/>
      <c r="AP191" s="36"/>
      <c r="AQ191" s="36"/>
      <c r="AR191" s="36"/>
      <c r="AS191" s="36"/>
      <c r="AT191" s="36"/>
      <c r="AU191" s="36"/>
      <c r="AV191" s="36"/>
      <c r="AW191" s="36"/>
      <c r="AX191" s="36"/>
      <c r="AY191" s="36"/>
      <c r="AZ191" s="36"/>
      <c r="BA191" s="36"/>
      <c r="BB191" s="36"/>
      <c r="BC191" s="36"/>
      <c r="BD191" s="36"/>
    </row>
    <row r="192" spans="8:56">
      <c r="AJ192" s="36"/>
      <c r="AK192" s="36"/>
      <c r="AL192" s="36"/>
      <c r="AM192" s="36"/>
      <c r="AN192" s="36"/>
      <c r="AO192" s="36"/>
      <c r="AP192" s="36"/>
      <c r="AQ192" s="36"/>
      <c r="AR192" s="36"/>
      <c r="AS192" s="36"/>
      <c r="AT192" s="36"/>
      <c r="AU192" s="36"/>
      <c r="AV192" s="36"/>
      <c r="AW192" s="36"/>
      <c r="AX192" s="36"/>
      <c r="AY192" s="36"/>
      <c r="AZ192" s="36"/>
      <c r="BA192" s="36"/>
      <c r="BB192" s="36"/>
      <c r="BC192" s="36"/>
      <c r="BD192" s="36"/>
    </row>
    <row r="193" spans="8:56">
      <c r="AJ193" s="36"/>
      <c r="AK193" s="36"/>
      <c r="AL193" s="36"/>
      <c r="AM193" s="36"/>
      <c r="AN193" s="36"/>
      <c r="AO193" s="36"/>
      <c r="AP193" s="36"/>
      <c r="AQ193" s="36"/>
      <c r="AR193" s="36"/>
      <c r="AS193" s="36"/>
      <c r="AT193" s="36"/>
      <c r="AU193" s="36"/>
      <c r="AV193" s="36"/>
      <c r="AW193" s="36"/>
      <c r="AX193" s="36"/>
      <c r="AY193" s="36"/>
      <c r="AZ193" s="36"/>
      <c r="BA193" s="36"/>
      <c r="BB193" s="36"/>
      <c r="BC193" s="36"/>
      <c r="BD193" s="36"/>
    </row>
    <row r="194" spans="8:56">
      <c r="AJ194" s="36"/>
      <c r="AK194" s="36"/>
      <c r="AL194" s="36"/>
      <c r="AM194" s="36"/>
      <c r="AN194" s="36"/>
      <c r="AO194" s="36"/>
      <c r="AP194" s="36"/>
      <c r="AQ194" s="36"/>
      <c r="AR194" s="36"/>
      <c r="AS194" s="36"/>
      <c r="AT194" s="36"/>
      <c r="AU194" s="36"/>
      <c r="AV194" s="36"/>
      <c r="AW194" s="36"/>
      <c r="AX194" s="36"/>
      <c r="AY194" s="36"/>
      <c r="AZ194" s="36"/>
      <c r="BA194" s="36"/>
      <c r="BB194" s="36"/>
      <c r="BC194" s="36"/>
      <c r="BD194" s="36"/>
    </row>
    <row r="195" spans="8:56">
      <c r="AJ195" s="36"/>
      <c r="AK195" s="36"/>
      <c r="AL195" s="36"/>
      <c r="AM195" s="36"/>
      <c r="AN195" s="36"/>
      <c r="AO195" s="36"/>
      <c r="AP195" s="36"/>
      <c r="AQ195" s="36"/>
      <c r="AR195" s="36"/>
      <c r="AS195" s="36"/>
      <c r="AT195" s="36"/>
      <c r="AU195" s="36"/>
      <c r="AV195" s="36"/>
      <c r="AW195" s="36"/>
      <c r="AX195" s="36"/>
      <c r="AY195" s="36"/>
      <c r="AZ195" s="36"/>
      <c r="BA195" s="36"/>
      <c r="BB195" s="36"/>
      <c r="BC195" s="36"/>
      <c r="BD195" s="36"/>
    </row>
    <row r="196" spans="8:56">
      <c r="AJ196" s="36"/>
      <c r="AK196" s="36"/>
      <c r="AL196" s="36"/>
      <c r="AM196" s="36"/>
      <c r="AN196" s="36"/>
      <c r="AO196" s="36"/>
      <c r="AP196" s="36"/>
      <c r="AQ196" s="36"/>
      <c r="AR196" s="36"/>
      <c r="AS196" s="36"/>
      <c r="AT196" s="36"/>
      <c r="AU196" s="36"/>
      <c r="AV196" s="36"/>
      <c r="AW196" s="36"/>
      <c r="AX196" s="36"/>
      <c r="AY196" s="36"/>
      <c r="AZ196" s="36"/>
      <c r="BA196" s="36"/>
      <c r="BB196" s="36"/>
      <c r="BC196" s="36"/>
      <c r="BD196" s="36"/>
    </row>
    <row r="197" spans="8:56">
      <c r="AJ197" s="36"/>
      <c r="AK197" s="36"/>
      <c r="AL197" s="36"/>
      <c r="AM197" s="36"/>
      <c r="AN197" s="36"/>
      <c r="AO197" s="36"/>
      <c r="AP197" s="36"/>
      <c r="AQ197" s="36"/>
      <c r="AR197" s="36"/>
      <c r="AS197" s="36"/>
      <c r="AT197" s="36"/>
      <c r="AU197" s="36"/>
      <c r="AV197" s="36"/>
      <c r="AW197" s="36"/>
      <c r="AX197" s="36"/>
      <c r="AY197" s="36"/>
      <c r="AZ197" s="36"/>
      <c r="BA197" s="36"/>
      <c r="BB197" s="36"/>
      <c r="BC197" s="36"/>
      <c r="BD197" s="36"/>
    </row>
    <row r="198" spans="8:56">
      <c r="AJ198" s="36"/>
      <c r="AK198" s="36"/>
      <c r="AL198" s="36"/>
      <c r="AM198" s="36"/>
      <c r="AN198" s="36"/>
      <c r="AO198" s="36"/>
      <c r="AP198" s="36"/>
      <c r="AQ198" s="36"/>
      <c r="AR198" s="36"/>
      <c r="AS198" s="36"/>
      <c r="AT198" s="36"/>
      <c r="AU198" s="36"/>
      <c r="AV198" s="36"/>
      <c r="AW198" s="36"/>
      <c r="AX198" s="36"/>
      <c r="AY198" s="36"/>
      <c r="AZ198" s="36"/>
      <c r="BA198" s="36"/>
      <c r="BB198" s="36"/>
      <c r="BC198" s="36"/>
      <c r="BD198" s="36"/>
    </row>
    <row r="199" spans="8:56">
      <c r="AJ199" s="36"/>
      <c r="AK199" s="36"/>
      <c r="AL199" s="36"/>
      <c r="AM199" s="36"/>
      <c r="AN199" s="36"/>
      <c r="AO199" s="36"/>
      <c r="AP199" s="36"/>
      <c r="AQ199" s="36"/>
      <c r="AR199" s="36"/>
      <c r="AS199" s="36"/>
      <c r="AT199" s="36"/>
      <c r="AU199" s="36"/>
      <c r="AV199" s="36"/>
      <c r="AW199" s="36"/>
      <c r="AX199" s="36"/>
      <c r="AY199" s="36"/>
      <c r="AZ199" s="36"/>
      <c r="BA199" s="36"/>
      <c r="BB199" s="36"/>
      <c r="BC199" s="36"/>
      <c r="BD199" s="36"/>
    </row>
    <row r="200" spans="8:56">
      <c r="H200" s="4" t="s">
        <v>74</v>
      </c>
      <c r="I200" s="2" t="s">
        <v>0</v>
      </c>
      <c r="J200" s="2" t="s">
        <v>4</v>
      </c>
      <c r="K200" s="2" t="s">
        <v>1</v>
      </c>
      <c r="AJ200" s="36"/>
      <c r="AK200" s="36"/>
      <c r="AL200" s="36"/>
      <c r="AM200" s="36"/>
      <c r="AN200" s="36"/>
      <c r="AO200" s="36"/>
      <c r="AP200" s="36"/>
      <c r="AQ200" s="36"/>
      <c r="AR200" s="36"/>
      <c r="AS200" s="36"/>
      <c r="AT200" s="36"/>
      <c r="AU200" s="36"/>
      <c r="AV200" s="36"/>
      <c r="AW200" s="36"/>
      <c r="AX200" s="36"/>
      <c r="AY200" s="36"/>
      <c r="AZ200" s="36"/>
      <c r="BA200" s="36"/>
      <c r="BB200" s="36"/>
      <c r="BC200" s="36"/>
      <c r="BD200" s="36"/>
    </row>
    <row r="201" spans="8:56">
      <c r="AJ201" s="36"/>
      <c r="AK201" s="36"/>
      <c r="AL201" s="36"/>
      <c r="AM201" s="36"/>
      <c r="AN201" s="36"/>
      <c r="AO201" s="36"/>
      <c r="AP201" s="36"/>
      <c r="AQ201" s="36"/>
      <c r="AR201" s="36"/>
      <c r="AS201" s="36"/>
      <c r="AT201" s="36"/>
      <c r="AU201" s="36"/>
      <c r="AV201" s="36"/>
      <c r="AW201" s="36"/>
      <c r="AX201" s="36"/>
      <c r="AY201" s="36"/>
      <c r="AZ201" s="36"/>
      <c r="BA201" s="36"/>
      <c r="BB201" s="36"/>
      <c r="BC201" s="36"/>
      <c r="BD201" s="36"/>
    </row>
    <row r="202" spans="8:56">
      <c r="I202" s="2" t="s">
        <v>9</v>
      </c>
      <c r="J202" s="2">
        <v>1</v>
      </c>
      <c r="K202" s="2">
        <v>-3.2369940000000001</v>
      </c>
      <c r="AJ202" s="36"/>
      <c r="AK202" s="36"/>
      <c r="AL202" s="36"/>
      <c r="AM202" s="36"/>
      <c r="AN202" s="36"/>
      <c r="AO202" s="36"/>
      <c r="AP202" s="36"/>
      <c r="AQ202" s="36"/>
      <c r="AR202" s="36"/>
      <c r="AS202" s="36"/>
      <c r="AT202" s="36"/>
      <c r="AU202" s="36"/>
      <c r="AV202" s="36"/>
      <c r="AW202" s="36"/>
      <c r="AX202" s="36"/>
      <c r="AY202" s="36"/>
      <c r="AZ202" s="36"/>
      <c r="BA202" s="36"/>
      <c r="BB202" s="36"/>
      <c r="BC202" s="36"/>
      <c r="BD202" s="36"/>
    </row>
    <row r="203" spans="8:56">
      <c r="I203" s="2" t="s">
        <v>13</v>
      </c>
      <c r="J203" s="2">
        <v>1</v>
      </c>
      <c r="K203" s="2">
        <v>-1.6244999999999999E-2</v>
      </c>
      <c r="AJ203" s="36"/>
      <c r="AK203" s="36"/>
      <c r="AL203" s="36"/>
      <c r="AM203" s="36"/>
      <c r="AN203" s="36"/>
      <c r="AO203" s="36"/>
      <c r="AP203" s="36"/>
      <c r="AQ203" s="36"/>
      <c r="AR203" s="36"/>
      <c r="AS203" s="36"/>
      <c r="AT203" s="36"/>
      <c r="AU203" s="36"/>
      <c r="AV203" s="36"/>
      <c r="AW203" s="36"/>
      <c r="AX203" s="36"/>
      <c r="AY203" s="36"/>
      <c r="AZ203" s="36"/>
      <c r="BA203" s="36"/>
      <c r="BB203" s="36"/>
      <c r="BC203" s="36"/>
      <c r="BD203" s="36"/>
    </row>
    <row r="204" spans="8:56">
      <c r="I204" s="2" t="s">
        <v>17</v>
      </c>
      <c r="J204" s="2">
        <v>1</v>
      </c>
      <c r="K204" s="2">
        <v>2.2060000000000001E-3</v>
      </c>
      <c r="AJ204" s="36"/>
      <c r="AK204" s="36"/>
      <c r="AL204" s="36"/>
      <c r="AM204" s="36"/>
      <c r="AN204" s="36"/>
      <c r="AO204" s="36"/>
      <c r="AP204" s="36"/>
      <c r="AQ204" s="36"/>
      <c r="AR204" s="36"/>
      <c r="AS204" s="36"/>
      <c r="AT204" s="36"/>
      <c r="AU204" s="36"/>
      <c r="AV204" s="36"/>
      <c r="AW204" s="36"/>
      <c r="AX204" s="36"/>
      <c r="AY204" s="36"/>
      <c r="AZ204" s="36"/>
      <c r="BA204" s="36"/>
      <c r="BB204" s="36"/>
      <c r="BC204" s="36"/>
      <c r="BD204" s="36"/>
    </row>
    <row r="205" spans="8:56">
      <c r="I205" s="2" t="s">
        <v>22</v>
      </c>
      <c r="J205" s="2">
        <v>1</v>
      </c>
      <c r="K205" s="2">
        <v>-3.523E-6</v>
      </c>
      <c r="AJ205" s="36"/>
      <c r="AK205" s="36"/>
      <c r="AL205" s="36"/>
      <c r="AM205" s="36"/>
      <c r="AN205" s="36"/>
      <c r="AO205" s="36"/>
      <c r="AP205" s="36"/>
      <c r="AQ205" s="36"/>
      <c r="AR205" s="36"/>
      <c r="AS205" s="36"/>
      <c r="AT205" s="36"/>
      <c r="AU205" s="36"/>
      <c r="AV205" s="36"/>
      <c r="AW205" s="36"/>
      <c r="AX205" s="36"/>
      <c r="AY205" s="36"/>
      <c r="AZ205" s="36"/>
      <c r="BA205" s="36"/>
      <c r="BB205" s="36"/>
      <c r="BC205" s="36"/>
      <c r="BD205" s="36"/>
    </row>
    <row r="206" spans="8:56">
      <c r="I206" s="2" t="s">
        <v>27</v>
      </c>
      <c r="J206" s="2">
        <v>1</v>
      </c>
      <c r="K206" s="2">
        <v>8.0709999999999995E-6</v>
      </c>
      <c r="AJ206" s="36"/>
      <c r="AK206" s="36"/>
      <c r="AL206" s="36"/>
      <c r="AM206" s="36"/>
      <c r="AN206" s="36"/>
      <c r="AO206" s="36"/>
      <c r="AP206" s="36"/>
      <c r="AQ206" s="36"/>
      <c r="AR206" s="36"/>
      <c r="AS206" s="36"/>
      <c r="AT206" s="36"/>
      <c r="AU206" s="36"/>
      <c r="AV206" s="36"/>
      <c r="AW206" s="36"/>
      <c r="AX206" s="36"/>
      <c r="AY206" s="36"/>
      <c r="AZ206" s="36"/>
      <c r="BA206" s="36"/>
      <c r="BB206" s="36"/>
      <c r="BC206" s="36"/>
      <c r="BD206" s="36"/>
    </row>
    <row r="207" spans="8:56">
      <c r="I207" s="2" t="s">
        <v>31</v>
      </c>
      <c r="J207" s="2">
        <v>1</v>
      </c>
      <c r="K207" s="2">
        <v>-3.8500000000000002E-7</v>
      </c>
      <c r="AJ207" s="36"/>
      <c r="AK207" s="36"/>
      <c r="AL207" s="36"/>
      <c r="AM207" s="36"/>
      <c r="AN207" s="36"/>
      <c r="AO207" s="36"/>
      <c r="AP207" s="36"/>
      <c r="AQ207" s="36"/>
      <c r="AR207" s="36"/>
      <c r="AS207" s="36"/>
      <c r="AT207" s="36"/>
      <c r="AU207" s="36"/>
      <c r="AV207" s="36"/>
      <c r="AW207" s="36"/>
      <c r="AX207" s="36"/>
      <c r="AY207" s="36"/>
      <c r="AZ207" s="36"/>
      <c r="BA207" s="36"/>
      <c r="BB207" s="36"/>
      <c r="BC207" s="36"/>
      <c r="BD207" s="36"/>
    </row>
    <row r="208" spans="8:56">
      <c r="AJ208" s="36"/>
      <c r="AK208" s="36"/>
      <c r="AL208" s="36"/>
      <c r="AM208" s="36"/>
      <c r="AN208" s="36"/>
      <c r="AO208" s="36"/>
      <c r="AP208" s="36"/>
      <c r="AQ208" s="36"/>
      <c r="AR208" s="36"/>
      <c r="AS208" s="36"/>
      <c r="AT208" s="36"/>
      <c r="AU208" s="36"/>
      <c r="AV208" s="36"/>
      <c r="AW208" s="36"/>
      <c r="AX208" s="36"/>
      <c r="AY208" s="36"/>
      <c r="AZ208" s="36"/>
      <c r="BA208" s="36"/>
      <c r="BB208" s="36"/>
      <c r="BC208" s="36"/>
      <c r="BD208" s="36"/>
    </row>
    <row r="209" spans="36:56">
      <c r="AJ209" s="36"/>
      <c r="AK209" s="36"/>
      <c r="AL209" s="36"/>
      <c r="AM209" s="36"/>
      <c r="AN209" s="36"/>
      <c r="AO209" s="36"/>
      <c r="AP209" s="36"/>
      <c r="AQ209" s="36"/>
      <c r="AR209" s="36"/>
      <c r="AS209" s="36"/>
      <c r="AT209" s="36"/>
      <c r="AU209" s="36"/>
      <c r="AV209" s="36"/>
      <c r="AW209" s="36"/>
      <c r="AX209" s="36"/>
      <c r="AY209" s="36"/>
      <c r="AZ209" s="36"/>
      <c r="BA209" s="36"/>
      <c r="BB209" s="36"/>
      <c r="BC209" s="36"/>
      <c r="BD209" s="36"/>
    </row>
    <row r="210" spans="36:56">
      <c r="AJ210" s="36"/>
      <c r="AK210" s="36"/>
      <c r="AL210" s="36"/>
      <c r="AM210" s="36"/>
      <c r="AN210" s="36"/>
      <c r="AO210" s="36"/>
      <c r="AP210" s="36"/>
      <c r="AQ210" s="36"/>
      <c r="AR210" s="36"/>
      <c r="AS210" s="36"/>
      <c r="AT210" s="36"/>
      <c r="AU210" s="36"/>
      <c r="AV210" s="36"/>
      <c r="AW210" s="36"/>
      <c r="AX210" s="36"/>
      <c r="AY210" s="36"/>
      <c r="AZ210" s="36"/>
      <c r="BA210" s="36"/>
      <c r="BB210" s="36"/>
      <c r="BC210" s="36"/>
      <c r="BD210" s="36"/>
    </row>
    <row r="211" spans="36:56">
      <c r="AJ211" s="36"/>
      <c r="AK211" s="36"/>
      <c r="AL211" s="36"/>
      <c r="AM211" s="36"/>
      <c r="AN211" s="36"/>
      <c r="AO211" s="36"/>
      <c r="AP211" s="36"/>
      <c r="AQ211" s="36"/>
      <c r="AR211" s="36"/>
      <c r="AS211" s="36"/>
      <c r="AT211" s="36"/>
      <c r="AU211" s="36"/>
      <c r="AV211" s="36"/>
      <c r="AW211" s="36"/>
      <c r="AX211" s="36"/>
      <c r="AY211" s="36"/>
      <c r="AZ211" s="36"/>
      <c r="BA211" s="36"/>
      <c r="BB211" s="36"/>
      <c r="BC211" s="36"/>
      <c r="BD211" s="36"/>
    </row>
    <row r="212" spans="36:56">
      <c r="AJ212" s="36"/>
      <c r="AK212" s="36"/>
      <c r="AL212" s="36"/>
      <c r="AM212" s="36"/>
      <c r="AN212" s="36"/>
      <c r="AO212" s="36"/>
      <c r="AP212" s="36"/>
      <c r="AQ212" s="36"/>
      <c r="AR212" s="36"/>
      <c r="AS212" s="36"/>
      <c r="AT212" s="36"/>
      <c r="AU212" s="36"/>
      <c r="AV212" s="36"/>
      <c r="AW212" s="36"/>
      <c r="AX212" s="36"/>
      <c r="AY212" s="36"/>
      <c r="AZ212" s="36"/>
      <c r="BA212" s="36"/>
      <c r="BB212" s="36"/>
      <c r="BC212" s="36"/>
      <c r="BD212" s="36"/>
    </row>
    <row r="213" spans="36:56">
      <c r="AJ213" s="36"/>
      <c r="AK213" s="36"/>
      <c r="AL213" s="36"/>
      <c r="AM213" s="36"/>
      <c r="AN213" s="36"/>
      <c r="AO213" s="36"/>
      <c r="AP213" s="36"/>
      <c r="AQ213" s="36"/>
      <c r="AR213" s="36"/>
      <c r="AS213" s="36"/>
      <c r="AT213" s="36"/>
      <c r="AU213" s="36"/>
      <c r="AV213" s="36"/>
      <c r="AW213" s="36"/>
      <c r="AX213" s="36"/>
      <c r="AY213" s="36"/>
      <c r="AZ213" s="36"/>
      <c r="BA213" s="36"/>
      <c r="BB213" s="36"/>
      <c r="BC213" s="36"/>
      <c r="BD213" s="36"/>
    </row>
    <row r="214" spans="36:56">
      <c r="AJ214" s="36"/>
      <c r="AK214" s="36"/>
      <c r="AL214" s="36"/>
      <c r="AM214" s="36"/>
      <c r="AN214" s="36"/>
      <c r="AO214" s="36"/>
      <c r="AP214" s="36"/>
      <c r="AQ214" s="36"/>
      <c r="AR214" s="36"/>
      <c r="AS214" s="36"/>
      <c r="AT214" s="36"/>
      <c r="AU214" s="36"/>
      <c r="AV214" s="36"/>
      <c r="AW214" s="36"/>
      <c r="AX214" s="36"/>
      <c r="AY214" s="36"/>
      <c r="AZ214" s="36"/>
      <c r="BA214" s="36"/>
      <c r="BB214" s="36"/>
      <c r="BC214" s="36"/>
      <c r="BD214" s="36"/>
    </row>
    <row r="215" spans="36:56">
      <c r="AJ215" s="36"/>
      <c r="AK215" s="36"/>
      <c r="AL215" s="36"/>
      <c r="AM215" s="36"/>
      <c r="AN215" s="36"/>
      <c r="AO215" s="36"/>
      <c r="AP215" s="36"/>
      <c r="AQ215" s="36"/>
      <c r="AR215" s="36"/>
      <c r="AS215" s="36"/>
      <c r="AT215" s="36"/>
      <c r="AU215" s="36"/>
      <c r="AV215" s="36"/>
      <c r="AW215" s="36"/>
      <c r="AX215" s="36"/>
      <c r="AY215" s="36"/>
      <c r="AZ215" s="36"/>
      <c r="BA215" s="36"/>
      <c r="BB215" s="36"/>
      <c r="BC215" s="36"/>
      <c r="BD215" s="36"/>
    </row>
    <row r="216" spans="36:56">
      <c r="AJ216" s="36"/>
      <c r="AK216" s="36"/>
      <c r="AL216" s="36"/>
      <c r="AM216" s="36"/>
      <c r="AN216" s="36"/>
      <c r="AO216" s="36"/>
      <c r="AP216" s="36"/>
      <c r="AQ216" s="36"/>
      <c r="AR216" s="36"/>
      <c r="AS216" s="36"/>
      <c r="AT216" s="36"/>
      <c r="AU216" s="36"/>
      <c r="AV216" s="36"/>
      <c r="AW216" s="36"/>
      <c r="AX216" s="36"/>
      <c r="AY216" s="36"/>
      <c r="AZ216" s="36"/>
      <c r="BA216" s="36"/>
      <c r="BB216" s="36"/>
      <c r="BC216" s="36"/>
      <c r="BD216" s="36"/>
    </row>
  </sheetData>
  <sheetProtection sheet="1" objects="1" scenarios="1"/>
  <mergeCells count="12">
    <mergeCell ref="P75:Q75"/>
    <mergeCell ref="L90:M90"/>
    <mergeCell ref="L86:M86"/>
    <mergeCell ref="L80:M80"/>
    <mergeCell ref="L82:M82"/>
    <mergeCell ref="L84:M84"/>
    <mergeCell ref="L88:M88"/>
    <mergeCell ref="N110:N111"/>
    <mergeCell ref="O110:O111"/>
    <mergeCell ref="P110:P111"/>
    <mergeCell ref="L92:M92"/>
    <mergeCell ref="L94:M94"/>
  </mergeCells>
  <pageMargins left="0.511811024" right="0.511811024" top="0.78740157499999996" bottom="0.78740157499999996" header="0.31496062000000002" footer="0.3149606200000000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Scroll Bar 1">
              <controlPr defaultSize="0" autoPict="0">
                <anchor moveWithCells="1">
                  <from>
                    <xdr:col>11</xdr:col>
                    <xdr:colOff>1066800</xdr:colOff>
                    <xdr:row>75</xdr:row>
                    <xdr:rowOff>85725</xdr:rowOff>
                  </from>
                  <to>
                    <xdr:col>14</xdr:col>
                    <xdr:colOff>9525</xdr:colOff>
                    <xdr:row>76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4" name="Scroll Bar 2">
              <controlPr defaultSize="0" autoPict="0">
                <anchor moveWithCells="1">
                  <from>
                    <xdr:col>14</xdr:col>
                    <xdr:colOff>1181100</xdr:colOff>
                    <xdr:row>75</xdr:row>
                    <xdr:rowOff>95250</xdr:rowOff>
                  </from>
                  <to>
                    <xdr:col>17</xdr:col>
                    <xdr:colOff>219075</xdr:colOff>
                    <xdr:row>76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Cobb Machos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</dc:creator>
  <cp:lastModifiedBy>Manoel Garcia Neto</cp:lastModifiedBy>
  <dcterms:created xsi:type="dcterms:W3CDTF">2016-10-22T10:46:28Z</dcterms:created>
  <dcterms:modified xsi:type="dcterms:W3CDTF">2021-05-18T18:56:24Z</dcterms:modified>
</cp:coreProperties>
</file>