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Sup. de respostas prediçã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16" i="1" l="1"/>
  <c r="E18" i="1"/>
  <c r="E20" i="1"/>
  <c r="E22" i="1"/>
  <c r="E24" i="1"/>
  <c r="E26" i="1"/>
  <c r="E28" i="1"/>
  <c r="E30" i="1"/>
  <c r="E32" i="1"/>
  <c r="E14" i="1" l="1"/>
  <c r="C62" i="1" l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</calcChain>
</file>

<file path=xl/sharedStrings.xml><?xml version="1.0" encoding="utf-8"?>
<sst xmlns="http://schemas.openxmlformats.org/spreadsheetml/2006/main" count="375" uniqueCount="48">
  <si>
    <t>Energia*Energia</t>
  </si>
  <si>
    <t>Energia*Dia</t>
  </si>
  <si>
    <t>Dia*Dia</t>
  </si>
  <si>
    <t>Energia</t>
  </si>
  <si>
    <t>Dia</t>
  </si>
  <si>
    <t>Intercept</t>
  </si>
  <si>
    <t>Data</t>
  </si>
  <si>
    <t>Pr &gt; |t|</t>
  </si>
  <si>
    <t>t Value</t>
  </si>
  <si>
    <t>Error</t>
  </si>
  <si>
    <t>Estimate</t>
  </si>
  <si>
    <t>DF</t>
  </si>
  <si>
    <t>Parameter</t>
  </si>
  <si>
    <t>Víseras</t>
  </si>
  <si>
    <t>&lt;,0001</t>
  </si>
  <si>
    <t>Pés</t>
  </si>
  <si>
    <t>Dorso</t>
  </si>
  <si>
    <t>Cabeça e Pescoço</t>
  </si>
  <si>
    <t>Asas</t>
  </si>
  <si>
    <t>Peito</t>
  </si>
  <si>
    <t>Coxa e Sobrecoxa</t>
  </si>
  <si>
    <t>gramas</t>
  </si>
  <si>
    <t>kcal/kg</t>
  </si>
  <si>
    <t>Dia:</t>
  </si>
  <si>
    <t>Consumo</t>
  </si>
  <si>
    <t>36-56 dias</t>
  </si>
  <si>
    <t>1-36 dias</t>
  </si>
  <si>
    <t>Peso vivo</t>
  </si>
  <si>
    <t>Peso da carcaça</t>
  </si>
  <si>
    <t>EM:</t>
  </si>
  <si>
    <t>1-35 dias</t>
  </si>
  <si>
    <t>Gordura abdominal</t>
  </si>
  <si>
    <t xml:space="preserve">Vísceras </t>
  </si>
  <si>
    <t xml:space="preserve">Pés </t>
  </si>
  <si>
    <t xml:space="preserve">Dorso </t>
  </si>
  <si>
    <t xml:space="preserve">Cabeça e Pescoço </t>
  </si>
  <si>
    <t xml:space="preserve">Asas </t>
  </si>
  <si>
    <t xml:space="preserve">Coxa+sobrecoxa </t>
  </si>
  <si>
    <t xml:space="preserve">Peito </t>
  </si>
  <si>
    <t xml:space="preserve">Peso Carcaça </t>
  </si>
  <si>
    <t xml:space="preserve">Gordura abdominal </t>
  </si>
  <si>
    <t xml:space="preserve">Conversão (kg/kg) </t>
  </si>
  <si>
    <t xml:space="preserve">Consumo </t>
  </si>
  <si>
    <t xml:space="preserve">Peso vivo </t>
  </si>
  <si>
    <t>Valores dos parâmetros para variável peso vivo de acordo com a idade</t>
  </si>
  <si>
    <t xml:space="preserve">Parâmetros das superfícies de respostas para cada variável de acordo com a idade. </t>
  </si>
  <si>
    <t>Tabela de predição de variáveis com base na superfície de respostas para fêmeas (Cobb 500)</t>
  </si>
  <si>
    <t xml:space="preserve"> Peso estimado para fêmeas Cobb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</si>
</sst>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2">
    <font>
      <sz val="11"/>
      <color theme="1"/>
      <name val="Calibri"/>
      <family val="2"/>
      <scheme val="minor"/>
    </font>
    <font>
      <sz val="11"/>
      <color theme="1"/>
      <name val="SAS Monospace"/>
      <family val="3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SAS Monospace"/>
      <family val="3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SAS Monospace"/>
      <family val="3"/>
    </font>
    <font>
      <b/>
      <sz val="14"/>
      <color theme="1"/>
      <name val="SAS Monospace"/>
      <family val="3"/>
    </font>
    <font>
      <sz val="14"/>
      <color theme="1"/>
      <name val="SAS Monospace"/>
      <family val="3"/>
    </font>
    <font>
      <sz val="8"/>
      <color theme="1"/>
      <name val="SAS Monospace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 style="thick">
        <color theme="0" tint="-4.9989318521683403E-2"/>
      </bottom>
      <diagonal/>
    </border>
    <border>
      <left style="thick">
        <color theme="0" tint="-4.9989318521683403E-2"/>
      </left>
      <right/>
      <top style="thick">
        <color theme="0" tint="-4.9989318521683403E-2"/>
      </top>
      <bottom style="thick">
        <color theme="0" tint="-0.34998626667073579"/>
      </bottom>
      <diagonal/>
    </border>
    <border>
      <left/>
      <right/>
      <top style="thick">
        <color theme="0" tint="-4.9989318521683403E-2"/>
      </top>
      <bottom style="thick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2" borderId="0" xfId="0" applyFill="1"/>
    <xf numFmtId="164" fontId="0" fillId="2" borderId="1" xfId="0" applyNumberFormat="1" applyFill="1" applyBorder="1"/>
    <xf numFmtId="164" fontId="0" fillId="2" borderId="2" xfId="0" applyNumberFormat="1" applyFill="1" applyBorder="1"/>
    <xf numFmtId="0" fontId="4" fillId="0" borderId="0" xfId="0" applyFont="1"/>
    <xf numFmtId="0" fontId="6" fillId="2" borderId="0" xfId="0" applyFont="1" applyFill="1"/>
    <xf numFmtId="0" fontId="0" fillId="4" borderId="0" xfId="0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3" fontId="7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1" fillId="0" borderId="0" xfId="0" applyFont="1"/>
    <xf numFmtId="0" fontId="14" fillId="2" borderId="0" xfId="0" applyFont="1" applyFill="1"/>
    <xf numFmtId="0" fontId="8" fillId="4" borderId="0" xfId="0" applyFont="1" applyFill="1"/>
    <xf numFmtId="0" fontId="10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15" fillId="5" borderId="6" xfId="0" applyFont="1" applyFill="1" applyBorder="1" applyAlignment="1">
      <alignment horizontal="left"/>
    </xf>
    <xf numFmtId="0" fontId="15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2" borderId="9" xfId="0" applyFill="1" applyBorder="1"/>
    <xf numFmtId="0" fontId="0" fillId="2" borderId="6" xfId="0" applyFill="1" applyBorder="1"/>
    <xf numFmtId="0" fontId="8" fillId="2" borderId="6" xfId="0" applyFont="1" applyFill="1" applyBorder="1"/>
    <xf numFmtId="0" fontId="2" fillId="2" borderId="6" xfId="0" applyFont="1" applyFill="1" applyBorder="1"/>
    <xf numFmtId="0" fontId="10" fillId="2" borderId="6" xfId="0" applyFont="1" applyFill="1" applyBorder="1"/>
    <xf numFmtId="0" fontId="10" fillId="2" borderId="6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0" fillId="2" borderId="0" xfId="0" applyFill="1" applyBorder="1"/>
    <xf numFmtId="0" fontId="9" fillId="2" borderId="0" xfId="0" applyFont="1" applyFill="1" applyBorder="1"/>
    <xf numFmtId="0" fontId="2" fillId="2" borderId="0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>
      <alignment horizontal="right" indent="1"/>
    </xf>
    <xf numFmtId="0" fontId="5" fillId="2" borderId="0" xfId="0" applyFont="1" applyFill="1" applyBorder="1"/>
    <xf numFmtId="0" fontId="0" fillId="0" borderId="0" xfId="0" applyBorder="1"/>
    <xf numFmtId="0" fontId="0" fillId="2" borderId="11" xfId="0" applyFill="1" applyBorder="1"/>
    <xf numFmtId="0" fontId="7" fillId="2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4" borderId="11" xfId="0" applyFont="1" applyFill="1" applyBorder="1"/>
    <xf numFmtId="0" fontId="14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8" fillId="4" borderId="6" xfId="0" applyFont="1" applyFill="1" applyBorder="1"/>
    <xf numFmtId="0" fontId="14" fillId="2" borderId="10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10" fillId="4" borderId="0" xfId="0" applyFont="1" applyFill="1"/>
    <xf numFmtId="0" fontId="8" fillId="2" borderId="11" xfId="0" applyFont="1" applyFill="1" applyBorder="1"/>
    <xf numFmtId="0" fontId="10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0" fillId="4" borderId="6" xfId="0" applyFill="1" applyBorder="1"/>
    <xf numFmtId="0" fontId="14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left"/>
    </xf>
    <xf numFmtId="0" fontId="0" fillId="4" borderId="0" xfId="0" applyFill="1" applyBorder="1"/>
    <xf numFmtId="0" fontId="0" fillId="4" borderId="5" xfId="0" applyFill="1" applyBorder="1"/>
    <xf numFmtId="0" fontId="17" fillId="4" borderId="5" xfId="0" applyFont="1" applyFill="1" applyBorder="1" applyAlignment="1">
      <alignment horizontal="left"/>
    </xf>
    <xf numFmtId="0" fontId="17" fillId="4" borderId="8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0" fillId="4" borderId="9" xfId="0" applyFill="1" applyBorder="1"/>
    <xf numFmtId="0" fontId="19" fillId="4" borderId="9" xfId="0" applyFont="1" applyFill="1" applyBorder="1" applyAlignment="1"/>
    <xf numFmtId="0" fontId="15" fillId="2" borderId="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7" fillId="2" borderId="0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8" xfId="0" applyFont="1" applyFill="1" applyBorder="1"/>
    <xf numFmtId="0" fontId="0" fillId="4" borderId="0" xfId="0" applyFill="1" applyBorder="1" applyAlignment="1">
      <alignment horizontal="right"/>
    </xf>
    <xf numFmtId="0" fontId="3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8" fillId="4" borderId="10" xfId="0" applyFont="1" applyFill="1" applyBorder="1"/>
    <xf numFmtId="0" fontId="8" fillId="4" borderId="0" xfId="0" applyFont="1" applyFill="1" applyBorder="1"/>
    <xf numFmtId="0" fontId="8" fillId="4" borderId="0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right"/>
    </xf>
    <xf numFmtId="0" fontId="8" fillId="2" borderId="9" xfId="0" applyFont="1" applyFill="1" applyBorder="1"/>
    <xf numFmtId="0" fontId="2" fillId="2" borderId="0" xfId="0" applyFont="1" applyFill="1" applyBorder="1" applyProtection="1">
      <protection locked="0"/>
    </xf>
    <xf numFmtId="0" fontId="9" fillId="2" borderId="7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20" fillId="2" borderId="7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ysClr val="windowText" lastClr="000000"/>
                </a:solidFill>
              </a:rPr>
              <a:t>Superfície</a:t>
            </a:r>
            <a:r>
              <a:rPr lang="pt-BR" sz="2400" b="1" baseline="0">
                <a:solidFill>
                  <a:sysClr val="windowText" lastClr="000000"/>
                </a:solidFill>
              </a:rPr>
              <a:t> de respostas para p</a:t>
            </a:r>
            <a:r>
              <a:rPr lang="pt-BR" sz="2400" b="1">
                <a:solidFill>
                  <a:sysClr val="windowText" lastClr="000000"/>
                </a:solidFill>
              </a:rPr>
              <a:t>eso vivo de frangos de corte fêmeas </a:t>
            </a:r>
          </a:p>
        </c:rich>
      </c:tx>
      <c:layout>
        <c:manualLayout>
          <c:xMode val="edge"/>
          <c:yMode val="edge"/>
          <c:x val="0.22350237365953177"/>
          <c:y val="2.0805074810350405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0"/>
      <c:rotY val="330"/>
      <c:depthPercent val="290"/>
      <c:rAngAx val="0"/>
      <c:perspective val="5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761967229646572E-2"/>
          <c:y val="7.4669100735301379E-3"/>
          <c:w val="0.91954775688536894"/>
          <c:h val="0.97004072101812477"/>
        </c:manualLayout>
      </c:layout>
      <c:surface3DChart>
        <c:wireframe val="0"/>
        <c:ser>
          <c:idx val="0"/>
          <c:order val="0"/>
          <c:tx>
            <c:strRef>
              <c:f>'Sup. de respostas predição '!$C$61</c:f>
              <c:strCache>
                <c:ptCount val="1"/>
                <c:pt idx="0">
                  <c:v>2850</c:v>
                </c:pt>
              </c:strCache>
            </c:strRef>
          </c:tx>
          <c:spPr>
            <a:solidFill>
              <a:schemeClr val="accent5">
                <a:tint val="37000"/>
              </a:schemeClr>
            </a:solidFill>
            <a:ln/>
            <a:effectLst/>
            <a:sp3d>
              <a:contourClr>
                <a:schemeClr val="accent3">
                  <a:shade val="37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'!$C$62:$C$118</c:f>
              <c:numCache>
                <c:formatCode>General</c:formatCode>
                <c:ptCount val="57"/>
                <c:pt idx="0">
                  <c:v>-5.7239710000000059</c:v>
                </c:pt>
                <c:pt idx="1">
                  <c:v>13.966494999999895</c:v>
                </c:pt>
                <c:pt idx="2">
                  <c:v>36.575411000000031</c:v>
                </c:pt>
                <c:pt idx="3">
                  <c:v>62.102776999999946</c:v>
                </c:pt>
                <c:pt idx="4">
                  <c:v>90.548592999999869</c:v>
                </c:pt>
                <c:pt idx="5">
                  <c:v>121.91285900000003</c:v>
                </c:pt>
                <c:pt idx="6">
                  <c:v>156.19557500000008</c:v>
                </c:pt>
                <c:pt idx="7">
                  <c:v>193.39674100000013</c:v>
                </c:pt>
                <c:pt idx="8">
                  <c:v>233.51635699999986</c:v>
                </c:pt>
                <c:pt idx="9">
                  <c:v>276.55442299999993</c:v>
                </c:pt>
                <c:pt idx="10">
                  <c:v>322.51093899999989</c:v>
                </c:pt>
                <c:pt idx="11">
                  <c:v>371.38590499999998</c:v>
                </c:pt>
                <c:pt idx="12">
                  <c:v>423.17932100000019</c:v>
                </c:pt>
                <c:pt idx="13">
                  <c:v>477.89118699999983</c:v>
                </c:pt>
                <c:pt idx="14">
                  <c:v>535.52150299999983</c:v>
                </c:pt>
                <c:pt idx="15">
                  <c:v>596.07026899999994</c:v>
                </c:pt>
                <c:pt idx="16">
                  <c:v>659.53748499999995</c:v>
                </c:pt>
                <c:pt idx="17">
                  <c:v>725.92315100000008</c:v>
                </c:pt>
                <c:pt idx="18">
                  <c:v>795.22726699999987</c:v>
                </c:pt>
                <c:pt idx="19">
                  <c:v>867.44983300000001</c:v>
                </c:pt>
                <c:pt idx="20">
                  <c:v>942.59084900000005</c:v>
                </c:pt>
                <c:pt idx="21">
                  <c:v>1020.650315</c:v>
                </c:pt>
                <c:pt idx="22">
                  <c:v>1101.6282310000001</c:v>
                </c:pt>
                <c:pt idx="23">
                  <c:v>1185.5245969999996</c:v>
                </c:pt>
                <c:pt idx="24">
                  <c:v>1272.3394129999997</c:v>
                </c:pt>
                <c:pt idx="25">
                  <c:v>1362.0726789999999</c:v>
                </c:pt>
                <c:pt idx="26">
                  <c:v>1454.7243949999997</c:v>
                </c:pt>
                <c:pt idx="27">
                  <c:v>1550.2945609999997</c:v>
                </c:pt>
                <c:pt idx="28">
                  <c:v>1648.7831769999998</c:v>
                </c:pt>
                <c:pt idx="29">
                  <c:v>1750.1902430000005</c:v>
                </c:pt>
                <c:pt idx="30">
                  <c:v>1854.5157589999999</c:v>
                </c:pt>
                <c:pt idx="31">
                  <c:v>1961.7597249999994</c:v>
                </c:pt>
                <c:pt idx="32">
                  <c:v>2071.922141</c:v>
                </c:pt>
                <c:pt idx="33">
                  <c:v>2185.0030069999998</c:v>
                </c:pt>
                <c:pt idx="34">
                  <c:v>2305.0760834999996</c:v>
                </c:pt>
                <c:pt idx="35">
                  <c:v>2398.0229234999997</c:v>
                </c:pt>
                <c:pt idx="36">
                  <c:v>2490.0667954999999</c:v>
                </c:pt>
                <c:pt idx="37">
                  <c:v>2581.2076994999993</c:v>
                </c:pt>
                <c:pt idx="38">
                  <c:v>2671.4456354999993</c:v>
                </c:pt>
                <c:pt idx="39">
                  <c:v>2760.7806034999994</c:v>
                </c:pt>
                <c:pt idx="40">
                  <c:v>2849.2126034999992</c:v>
                </c:pt>
                <c:pt idx="41">
                  <c:v>2936.7416355</c:v>
                </c:pt>
                <c:pt idx="42">
                  <c:v>3023.3676994999996</c:v>
                </c:pt>
                <c:pt idx="43">
                  <c:v>3109.0907954999998</c:v>
                </c:pt>
                <c:pt idx="44">
                  <c:v>3193.9109234999996</c:v>
                </c:pt>
                <c:pt idx="45">
                  <c:v>3277.8280835</c:v>
                </c:pt>
                <c:pt idx="46">
                  <c:v>3360.8422755000001</c:v>
                </c:pt>
                <c:pt idx="47">
                  <c:v>3442.9534994999995</c:v>
                </c:pt>
                <c:pt idx="48">
                  <c:v>3524.1617555000003</c:v>
                </c:pt>
                <c:pt idx="49">
                  <c:v>3604.4670434999994</c:v>
                </c:pt>
                <c:pt idx="50">
                  <c:v>3683.8693634999995</c:v>
                </c:pt>
                <c:pt idx="51">
                  <c:v>3762.3687154999993</c:v>
                </c:pt>
                <c:pt idx="52">
                  <c:v>3839.9650994999997</c:v>
                </c:pt>
                <c:pt idx="53">
                  <c:v>3916.6585154999993</c:v>
                </c:pt>
                <c:pt idx="54">
                  <c:v>3992.4489634999991</c:v>
                </c:pt>
                <c:pt idx="55">
                  <c:v>4067.3364434999994</c:v>
                </c:pt>
                <c:pt idx="56">
                  <c:v>4141.3209555000003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82-47D4-AA45-6396338A9DD2}"/>
            </c:ext>
          </c:extLst>
        </c:ser>
        <c:ser>
          <c:idx val="1"/>
          <c:order val="1"/>
          <c:tx>
            <c:strRef>
              <c:f>'Sup. de respostas predição '!$D$61</c:f>
              <c:strCache>
                <c:ptCount val="1"/>
                <c:pt idx="0">
                  <c:v>2875</c:v>
                </c:pt>
              </c:strCache>
            </c:strRef>
          </c:tx>
          <c:spPr>
            <a:solidFill>
              <a:schemeClr val="accent5">
                <a:tint val="44000"/>
              </a:schemeClr>
            </a:solidFill>
            <a:ln/>
            <a:effectLst/>
            <a:sp3d>
              <a:contourClr>
                <a:schemeClr val="accent3">
                  <a:shade val="44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'!$D$62:$D$118</c:f>
              <c:numCache>
                <c:formatCode>General</c:formatCode>
                <c:ptCount val="57"/>
                <c:pt idx="0">
                  <c:v>-4.2050460000000385</c:v>
                </c:pt>
                <c:pt idx="1">
                  <c:v>15.463869999999815</c:v>
                </c:pt>
                <c:pt idx="2">
                  <c:v>38.051236000000017</c:v>
                </c:pt>
                <c:pt idx="3">
                  <c:v>63.557051999999885</c:v>
                </c:pt>
                <c:pt idx="4">
                  <c:v>91.981317999999874</c:v>
                </c:pt>
                <c:pt idx="5">
                  <c:v>123.32403399999998</c:v>
                </c:pt>
                <c:pt idx="6">
                  <c:v>157.58519999999999</c:v>
                </c:pt>
                <c:pt idx="7">
                  <c:v>194.76481600000011</c:v>
                </c:pt>
                <c:pt idx="8">
                  <c:v>234.8628819999999</c:v>
                </c:pt>
                <c:pt idx="9">
                  <c:v>277.87939799999981</c:v>
                </c:pt>
                <c:pt idx="10">
                  <c:v>323.81436400000007</c:v>
                </c:pt>
                <c:pt idx="11">
                  <c:v>372.66777999999999</c:v>
                </c:pt>
                <c:pt idx="12">
                  <c:v>424.43964600000004</c:v>
                </c:pt>
                <c:pt idx="13">
                  <c:v>479.12996199999998</c:v>
                </c:pt>
                <c:pt idx="14">
                  <c:v>536.73872800000004</c:v>
                </c:pt>
                <c:pt idx="15">
                  <c:v>597.26594399999999</c:v>
                </c:pt>
                <c:pt idx="16">
                  <c:v>660.71160999999984</c:v>
                </c:pt>
                <c:pt idx="17">
                  <c:v>727.07572600000003</c:v>
                </c:pt>
                <c:pt idx="18">
                  <c:v>796.35829199999989</c:v>
                </c:pt>
                <c:pt idx="19">
                  <c:v>868.55930799999987</c:v>
                </c:pt>
                <c:pt idx="20">
                  <c:v>943.67877399999998</c:v>
                </c:pt>
                <c:pt idx="21">
                  <c:v>1021.71669</c:v>
                </c:pt>
                <c:pt idx="22">
                  <c:v>1102.6730559999999</c:v>
                </c:pt>
                <c:pt idx="23">
                  <c:v>1186.5478720000001</c:v>
                </c:pt>
                <c:pt idx="24">
                  <c:v>1273.3411379999998</c:v>
                </c:pt>
                <c:pt idx="25">
                  <c:v>1363.0528539999996</c:v>
                </c:pt>
                <c:pt idx="26">
                  <c:v>1455.6830199999999</c:v>
                </c:pt>
                <c:pt idx="27">
                  <c:v>1551.231636</c:v>
                </c:pt>
                <c:pt idx="28">
                  <c:v>1649.6987020000001</c:v>
                </c:pt>
                <c:pt idx="29">
                  <c:v>1751.0842179999995</c:v>
                </c:pt>
                <c:pt idx="30">
                  <c:v>1855.3881840000004</c:v>
                </c:pt>
                <c:pt idx="31">
                  <c:v>1962.6106</c:v>
                </c:pt>
                <c:pt idx="32">
                  <c:v>2072.7514659999997</c:v>
                </c:pt>
                <c:pt idx="33">
                  <c:v>2185.8107819999996</c:v>
                </c:pt>
                <c:pt idx="34">
                  <c:v>2304.1955316249996</c:v>
                </c:pt>
                <c:pt idx="35">
                  <c:v>2397.0441216250001</c:v>
                </c:pt>
                <c:pt idx="36">
                  <c:v>2488.9897436249998</c:v>
                </c:pt>
                <c:pt idx="37">
                  <c:v>2580.0323976249997</c:v>
                </c:pt>
                <c:pt idx="38">
                  <c:v>2670.1720836249997</c:v>
                </c:pt>
                <c:pt idx="39">
                  <c:v>2759.4088016249998</c:v>
                </c:pt>
                <c:pt idx="40">
                  <c:v>2847.7425516249996</c:v>
                </c:pt>
                <c:pt idx="41">
                  <c:v>2935.1733336249999</c:v>
                </c:pt>
                <c:pt idx="42">
                  <c:v>3021.701147625</c:v>
                </c:pt>
                <c:pt idx="43">
                  <c:v>3107.3259936250001</c:v>
                </c:pt>
                <c:pt idx="44">
                  <c:v>3192.047871625</c:v>
                </c:pt>
                <c:pt idx="45">
                  <c:v>3275.8667816250004</c:v>
                </c:pt>
                <c:pt idx="46">
                  <c:v>3358.7827236250005</c:v>
                </c:pt>
                <c:pt idx="47">
                  <c:v>3440.7956976250002</c:v>
                </c:pt>
                <c:pt idx="48">
                  <c:v>3521.9057036250001</c:v>
                </c:pt>
                <c:pt idx="49">
                  <c:v>3602.1127416249997</c:v>
                </c:pt>
                <c:pt idx="50">
                  <c:v>3681.4168116249998</c:v>
                </c:pt>
                <c:pt idx="51">
                  <c:v>3759.8179136249996</c:v>
                </c:pt>
                <c:pt idx="52">
                  <c:v>3837.316047625</c:v>
                </c:pt>
                <c:pt idx="53">
                  <c:v>3913.9112136250001</c:v>
                </c:pt>
                <c:pt idx="54">
                  <c:v>3989.6034116249994</c:v>
                </c:pt>
                <c:pt idx="55">
                  <c:v>4064.3926416249997</c:v>
                </c:pt>
                <c:pt idx="56">
                  <c:v>4138.2789036250006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82-47D4-AA45-6396338A9DD2}"/>
            </c:ext>
          </c:extLst>
        </c:ser>
        <c:ser>
          <c:idx val="2"/>
          <c:order val="2"/>
          <c:tx>
            <c:strRef>
              <c:f>'Sup. de respostas predição '!$E$61</c:f>
              <c:strCache>
                <c:ptCount val="1"/>
                <c:pt idx="0">
                  <c:v>2900</c:v>
                </c:pt>
              </c:strCache>
            </c:strRef>
          </c:tx>
          <c:spPr>
            <a:solidFill>
              <a:schemeClr val="accent5">
                <a:tint val="51000"/>
              </a:schemeClr>
            </a:solidFill>
            <a:ln/>
            <a:effectLst/>
            <a:sp3d>
              <a:contourClr>
                <a:schemeClr val="accent3">
                  <a:shade val="51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'!$E$62:$E$118</c:f>
              <c:numCache>
                <c:formatCode>General</c:formatCode>
                <c:ptCount val="57"/>
                <c:pt idx="0">
                  <c:v>-2.8198710000000347</c:v>
                </c:pt>
                <c:pt idx="1">
                  <c:v>16.827494999999772</c:v>
                </c:pt>
                <c:pt idx="2">
                  <c:v>39.39331100000004</c:v>
                </c:pt>
                <c:pt idx="3">
                  <c:v>64.87757699999986</c:v>
                </c:pt>
                <c:pt idx="4">
                  <c:v>93.280292999999915</c:v>
                </c:pt>
                <c:pt idx="5">
                  <c:v>124.60145899999986</c:v>
                </c:pt>
                <c:pt idx="6">
                  <c:v>158.84107499999993</c:v>
                </c:pt>
                <c:pt idx="7">
                  <c:v>195.99914100000012</c:v>
                </c:pt>
                <c:pt idx="8">
                  <c:v>236.07565699999998</c:v>
                </c:pt>
                <c:pt idx="9">
                  <c:v>279.07062299999996</c:v>
                </c:pt>
                <c:pt idx="10">
                  <c:v>324.98403899999983</c:v>
                </c:pt>
                <c:pt idx="11">
                  <c:v>373.81590499999982</c:v>
                </c:pt>
                <c:pt idx="12">
                  <c:v>425.56622100000016</c:v>
                </c:pt>
                <c:pt idx="13">
                  <c:v>480.23498699999993</c:v>
                </c:pt>
                <c:pt idx="14">
                  <c:v>537.82220299999983</c:v>
                </c:pt>
                <c:pt idx="15">
                  <c:v>598.32786899999985</c:v>
                </c:pt>
                <c:pt idx="16">
                  <c:v>661.75198499999999</c:v>
                </c:pt>
                <c:pt idx="17">
                  <c:v>728.09455100000002</c:v>
                </c:pt>
                <c:pt idx="18">
                  <c:v>797.35556699999995</c:v>
                </c:pt>
                <c:pt idx="19">
                  <c:v>869.535033</c:v>
                </c:pt>
                <c:pt idx="20">
                  <c:v>944.63294899999994</c:v>
                </c:pt>
                <c:pt idx="21">
                  <c:v>1022.649315</c:v>
                </c:pt>
                <c:pt idx="22">
                  <c:v>1103.5841310000001</c:v>
                </c:pt>
                <c:pt idx="23">
                  <c:v>1187.4373970000001</c:v>
                </c:pt>
                <c:pt idx="24">
                  <c:v>1274.2091130000003</c:v>
                </c:pt>
                <c:pt idx="25">
                  <c:v>1363.8992790000002</c:v>
                </c:pt>
                <c:pt idx="26">
                  <c:v>1456.5078950000002</c:v>
                </c:pt>
                <c:pt idx="27">
                  <c:v>1552.0349609999998</c:v>
                </c:pt>
                <c:pt idx="28">
                  <c:v>1650.4804770000001</c:v>
                </c:pt>
                <c:pt idx="29">
                  <c:v>1751.844443</c:v>
                </c:pt>
                <c:pt idx="30">
                  <c:v>1856.1268589999995</c:v>
                </c:pt>
                <c:pt idx="31">
                  <c:v>1963.3277250000001</c:v>
                </c:pt>
                <c:pt idx="32">
                  <c:v>2073.4470410000004</c:v>
                </c:pt>
                <c:pt idx="33">
                  <c:v>2186.4848070000003</c:v>
                </c:pt>
                <c:pt idx="34">
                  <c:v>2303.3959709999999</c:v>
                </c:pt>
                <c:pt idx="35">
                  <c:v>2396.146311</c:v>
                </c:pt>
                <c:pt idx="36">
                  <c:v>2487.9936830000001</c:v>
                </c:pt>
                <c:pt idx="37">
                  <c:v>2578.9380869999995</c:v>
                </c:pt>
                <c:pt idx="38">
                  <c:v>2668.979523</c:v>
                </c:pt>
                <c:pt idx="39">
                  <c:v>2758.1179909999996</c:v>
                </c:pt>
                <c:pt idx="40">
                  <c:v>2846.3534909999994</c:v>
                </c:pt>
                <c:pt idx="41">
                  <c:v>2933.6860230000002</c:v>
                </c:pt>
                <c:pt idx="42">
                  <c:v>3020.1155870000002</c:v>
                </c:pt>
                <c:pt idx="43">
                  <c:v>3105.6421830000004</c:v>
                </c:pt>
                <c:pt idx="44">
                  <c:v>3190.2658110000002</c:v>
                </c:pt>
                <c:pt idx="45">
                  <c:v>3273.9864710000002</c:v>
                </c:pt>
                <c:pt idx="46">
                  <c:v>3356.8041630000002</c:v>
                </c:pt>
                <c:pt idx="47">
                  <c:v>3438.718887</c:v>
                </c:pt>
                <c:pt idx="48">
                  <c:v>3519.7306430000003</c:v>
                </c:pt>
                <c:pt idx="49">
                  <c:v>3599.8394309999999</c:v>
                </c:pt>
                <c:pt idx="50">
                  <c:v>3679.045251</c:v>
                </c:pt>
                <c:pt idx="51">
                  <c:v>3757.3481029999998</c:v>
                </c:pt>
                <c:pt idx="52">
                  <c:v>3834.7479869999997</c:v>
                </c:pt>
                <c:pt idx="53">
                  <c:v>3911.2449029999998</c:v>
                </c:pt>
                <c:pt idx="54">
                  <c:v>3986.8388509999995</c:v>
                </c:pt>
                <c:pt idx="55">
                  <c:v>4061.5298309999998</c:v>
                </c:pt>
                <c:pt idx="56">
                  <c:v>4135.3178430000007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82-47D4-AA45-6396338A9DD2}"/>
            </c:ext>
          </c:extLst>
        </c:ser>
        <c:ser>
          <c:idx val="3"/>
          <c:order val="3"/>
          <c:tx>
            <c:strRef>
              <c:f>'Sup. de respostas predição '!$F$61</c:f>
              <c:strCache>
                <c:ptCount val="1"/>
                <c:pt idx="0">
                  <c:v>2925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/>
            <a:effectLst/>
            <a:sp3d>
              <a:contourClr>
                <a:schemeClr val="accent3">
                  <a:shade val="58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'!$F$62:$F$118</c:f>
              <c:numCache>
                <c:formatCode>General</c:formatCode>
                <c:ptCount val="57"/>
                <c:pt idx="0">
                  <c:v>-1.5684459999999945</c:v>
                </c:pt>
                <c:pt idx="1">
                  <c:v>18.057369999999878</c:v>
                </c:pt>
                <c:pt idx="2">
                  <c:v>40.601636000000099</c:v>
                </c:pt>
                <c:pt idx="3">
                  <c:v>66.064351999999985</c:v>
                </c:pt>
                <c:pt idx="4">
                  <c:v>94.445517999999879</c:v>
                </c:pt>
                <c:pt idx="5">
                  <c:v>125.74513400000001</c:v>
                </c:pt>
                <c:pt idx="6">
                  <c:v>159.96319999999992</c:v>
                </c:pt>
                <c:pt idx="7">
                  <c:v>197.09971599999994</c:v>
                </c:pt>
                <c:pt idx="8">
                  <c:v>237.15468199999987</c:v>
                </c:pt>
                <c:pt idx="9">
                  <c:v>280.12809799999968</c:v>
                </c:pt>
                <c:pt idx="10">
                  <c:v>326.01996400000007</c:v>
                </c:pt>
                <c:pt idx="11">
                  <c:v>374.8302799999999</c:v>
                </c:pt>
                <c:pt idx="12">
                  <c:v>426.55904600000008</c:v>
                </c:pt>
                <c:pt idx="13">
                  <c:v>481.20626199999992</c:v>
                </c:pt>
                <c:pt idx="14">
                  <c:v>538.77192800000012</c:v>
                </c:pt>
                <c:pt idx="15">
                  <c:v>599.25604399999997</c:v>
                </c:pt>
                <c:pt idx="16">
                  <c:v>662.65860999999995</c:v>
                </c:pt>
                <c:pt idx="17">
                  <c:v>728.97962600000005</c:v>
                </c:pt>
                <c:pt idx="18">
                  <c:v>798.21909200000005</c:v>
                </c:pt>
                <c:pt idx="19">
                  <c:v>870.37700799999993</c:v>
                </c:pt>
                <c:pt idx="20">
                  <c:v>945.45337400000017</c:v>
                </c:pt>
                <c:pt idx="21">
                  <c:v>1023.4481900000001</c:v>
                </c:pt>
                <c:pt idx="22">
                  <c:v>1104.3614559999999</c:v>
                </c:pt>
                <c:pt idx="23">
                  <c:v>1188.193172</c:v>
                </c:pt>
                <c:pt idx="24">
                  <c:v>1274.9433380000003</c:v>
                </c:pt>
                <c:pt idx="25">
                  <c:v>1364.6119540000002</c:v>
                </c:pt>
                <c:pt idx="26">
                  <c:v>1457.1990199999998</c:v>
                </c:pt>
                <c:pt idx="27">
                  <c:v>1552.704536</c:v>
                </c:pt>
                <c:pt idx="28">
                  <c:v>1651.1285019999998</c:v>
                </c:pt>
                <c:pt idx="29">
                  <c:v>1752.4709180000002</c:v>
                </c:pt>
                <c:pt idx="30">
                  <c:v>1856.7317839999998</c:v>
                </c:pt>
                <c:pt idx="31">
                  <c:v>1963.9111</c:v>
                </c:pt>
                <c:pt idx="32">
                  <c:v>2074.0088660000001</c:v>
                </c:pt>
                <c:pt idx="33">
                  <c:v>2187.0250820000001</c:v>
                </c:pt>
                <c:pt idx="34">
                  <c:v>2302.6774016250001</c:v>
                </c:pt>
                <c:pt idx="35">
                  <c:v>2395.3294916250002</c:v>
                </c:pt>
                <c:pt idx="36">
                  <c:v>2487.0786136250003</c:v>
                </c:pt>
                <c:pt idx="37">
                  <c:v>2577.9247676249997</c:v>
                </c:pt>
                <c:pt idx="38">
                  <c:v>2667.8679536249997</c:v>
                </c:pt>
                <c:pt idx="39">
                  <c:v>2756.9081716249998</c:v>
                </c:pt>
                <c:pt idx="40">
                  <c:v>2845.0454216249996</c:v>
                </c:pt>
                <c:pt idx="41">
                  <c:v>2932.2797036250004</c:v>
                </c:pt>
                <c:pt idx="42">
                  <c:v>3018.6110176250004</c:v>
                </c:pt>
                <c:pt idx="43">
                  <c:v>3104.0393636250005</c:v>
                </c:pt>
                <c:pt idx="44">
                  <c:v>3188.5647416249999</c:v>
                </c:pt>
                <c:pt idx="45">
                  <c:v>3272.1871516250003</c:v>
                </c:pt>
                <c:pt idx="46">
                  <c:v>3354.9065936250004</c:v>
                </c:pt>
                <c:pt idx="47">
                  <c:v>3436.7230676250001</c:v>
                </c:pt>
                <c:pt idx="48">
                  <c:v>3517.6365736250004</c:v>
                </c:pt>
                <c:pt idx="49">
                  <c:v>3597.647111625</c:v>
                </c:pt>
                <c:pt idx="50">
                  <c:v>3676.7546816250001</c:v>
                </c:pt>
                <c:pt idx="51">
                  <c:v>3754.9592836249999</c:v>
                </c:pt>
                <c:pt idx="52">
                  <c:v>3832.2609176249998</c:v>
                </c:pt>
                <c:pt idx="53">
                  <c:v>3908.6595836249999</c:v>
                </c:pt>
                <c:pt idx="54">
                  <c:v>3984.1552816249996</c:v>
                </c:pt>
                <c:pt idx="55">
                  <c:v>4058.7480116249999</c:v>
                </c:pt>
                <c:pt idx="56">
                  <c:v>4132.4377736250008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82-47D4-AA45-6396338A9DD2}"/>
            </c:ext>
          </c:extLst>
        </c:ser>
        <c:ser>
          <c:idx val="4"/>
          <c:order val="4"/>
          <c:tx>
            <c:strRef>
              <c:f>'Sup. de respostas predição '!$G$61</c:f>
              <c:strCache>
                <c:ptCount val="1"/>
                <c:pt idx="0">
                  <c:v>2950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/>
            <a:effectLst/>
            <a:sp3d>
              <a:contourClr>
                <a:schemeClr val="accent3">
                  <a:shade val="65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'!$G$62:$G$118</c:f>
              <c:numCache>
                <c:formatCode>General</c:formatCode>
                <c:ptCount val="57"/>
                <c:pt idx="0">
                  <c:v>-0.45077100000003156</c:v>
                </c:pt>
                <c:pt idx="1">
                  <c:v>19.153494999999793</c:v>
                </c:pt>
                <c:pt idx="2">
                  <c:v>41.67621100000008</c:v>
                </c:pt>
                <c:pt idx="3">
                  <c:v>67.117376999999919</c:v>
                </c:pt>
                <c:pt idx="4">
                  <c:v>95.476992999999993</c:v>
                </c:pt>
                <c:pt idx="5">
                  <c:v>126.75505899999985</c:v>
                </c:pt>
                <c:pt idx="6">
                  <c:v>160.95157500000005</c:v>
                </c:pt>
                <c:pt idx="7">
                  <c:v>198.06654099999992</c:v>
                </c:pt>
                <c:pt idx="8">
                  <c:v>238.0999569999999</c:v>
                </c:pt>
                <c:pt idx="9">
                  <c:v>281.05182300000001</c:v>
                </c:pt>
                <c:pt idx="10">
                  <c:v>326.92213899999979</c:v>
                </c:pt>
                <c:pt idx="11">
                  <c:v>375.71090499999991</c:v>
                </c:pt>
                <c:pt idx="12">
                  <c:v>427.41812100000016</c:v>
                </c:pt>
                <c:pt idx="13">
                  <c:v>482.04378699999984</c:v>
                </c:pt>
                <c:pt idx="14">
                  <c:v>539.58790299999987</c:v>
                </c:pt>
                <c:pt idx="15">
                  <c:v>600.05046900000002</c:v>
                </c:pt>
                <c:pt idx="16">
                  <c:v>663.43148499999984</c:v>
                </c:pt>
                <c:pt idx="17">
                  <c:v>729.730951</c:v>
                </c:pt>
                <c:pt idx="18">
                  <c:v>798.94886700000006</c:v>
                </c:pt>
                <c:pt idx="19">
                  <c:v>871.08523300000002</c:v>
                </c:pt>
                <c:pt idx="20">
                  <c:v>946.14004900000009</c:v>
                </c:pt>
                <c:pt idx="21">
                  <c:v>1024.1133149999998</c:v>
                </c:pt>
                <c:pt idx="22">
                  <c:v>1105.0050310000001</c:v>
                </c:pt>
                <c:pt idx="23">
                  <c:v>1188.8151969999999</c:v>
                </c:pt>
                <c:pt idx="24">
                  <c:v>1275.5438129999998</c:v>
                </c:pt>
                <c:pt idx="25">
                  <c:v>1365.1908789999998</c:v>
                </c:pt>
                <c:pt idx="26">
                  <c:v>1457.7563949999999</c:v>
                </c:pt>
                <c:pt idx="27">
                  <c:v>1553.2403609999997</c:v>
                </c:pt>
                <c:pt idx="28">
                  <c:v>1651.642777</c:v>
                </c:pt>
                <c:pt idx="29">
                  <c:v>1752.9636430000005</c:v>
                </c:pt>
                <c:pt idx="30">
                  <c:v>1857.2029590000002</c:v>
                </c:pt>
                <c:pt idx="31">
                  <c:v>1964.3607249999995</c:v>
                </c:pt>
                <c:pt idx="32">
                  <c:v>2074.4369409999999</c:v>
                </c:pt>
                <c:pt idx="33">
                  <c:v>2187.431607</c:v>
                </c:pt>
                <c:pt idx="34">
                  <c:v>2302.0398234999998</c:v>
                </c:pt>
                <c:pt idx="35">
                  <c:v>2394.5936634999998</c:v>
                </c:pt>
                <c:pt idx="36">
                  <c:v>2486.2445355</c:v>
                </c:pt>
                <c:pt idx="37">
                  <c:v>2576.9924394999998</c:v>
                </c:pt>
                <c:pt idx="38">
                  <c:v>2666.8373754999998</c:v>
                </c:pt>
                <c:pt idx="39">
                  <c:v>2755.7793434999999</c:v>
                </c:pt>
                <c:pt idx="40">
                  <c:v>2843.8183434999996</c:v>
                </c:pt>
                <c:pt idx="41">
                  <c:v>2930.9543755000004</c:v>
                </c:pt>
                <c:pt idx="42">
                  <c:v>3017.1874395000004</c:v>
                </c:pt>
                <c:pt idx="43">
                  <c:v>3102.5175355000001</c:v>
                </c:pt>
                <c:pt idx="44">
                  <c:v>3186.9446635000004</c:v>
                </c:pt>
                <c:pt idx="45">
                  <c:v>3270.4688235000008</c:v>
                </c:pt>
                <c:pt idx="46">
                  <c:v>3353.0900154999999</c:v>
                </c:pt>
                <c:pt idx="47">
                  <c:v>3434.8082395000006</c:v>
                </c:pt>
                <c:pt idx="48">
                  <c:v>3515.6234954999995</c:v>
                </c:pt>
                <c:pt idx="49">
                  <c:v>3595.5357835</c:v>
                </c:pt>
                <c:pt idx="50">
                  <c:v>3674.5451034999992</c:v>
                </c:pt>
                <c:pt idx="51">
                  <c:v>3752.6514554999999</c:v>
                </c:pt>
                <c:pt idx="52">
                  <c:v>3829.8548394999993</c:v>
                </c:pt>
                <c:pt idx="53">
                  <c:v>3906.1552555000003</c:v>
                </c:pt>
                <c:pt idx="54">
                  <c:v>3981.5527034999991</c:v>
                </c:pt>
                <c:pt idx="55">
                  <c:v>4056.0471835000003</c:v>
                </c:pt>
                <c:pt idx="56">
                  <c:v>4129.6386955000016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A82-47D4-AA45-6396338A9DD2}"/>
            </c:ext>
          </c:extLst>
        </c:ser>
        <c:ser>
          <c:idx val="5"/>
          <c:order val="5"/>
          <c:tx>
            <c:strRef>
              <c:f>'Sup. de respostas predição '!$H$61</c:f>
              <c:strCache>
                <c:ptCount val="1"/>
                <c:pt idx="0">
                  <c:v>2975</c:v>
                </c:pt>
              </c:strCache>
            </c:strRef>
          </c:tx>
          <c:spPr>
            <a:solidFill>
              <a:schemeClr val="accent5">
                <a:tint val="72000"/>
              </a:schemeClr>
            </a:solidFill>
            <a:ln/>
            <a:effectLst/>
            <a:sp3d>
              <a:contourClr>
                <a:schemeClr val="accent3">
                  <a:shade val="72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'!$H$62:$H$118</c:f>
              <c:numCache>
                <c:formatCode>General</c:formatCode>
                <c:ptCount val="57"/>
                <c:pt idx="0">
                  <c:v>0.53315399999996771</c:v>
                </c:pt>
                <c:pt idx="1">
                  <c:v>20.115869999999859</c:v>
                </c:pt>
                <c:pt idx="2">
                  <c:v>42.617035999999985</c:v>
                </c:pt>
                <c:pt idx="3">
                  <c:v>68.03665199999989</c:v>
                </c:pt>
                <c:pt idx="4">
                  <c:v>96.37471800000003</c:v>
                </c:pt>
                <c:pt idx="5">
                  <c:v>127.63123399999995</c:v>
                </c:pt>
                <c:pt idx="6">
                  <c:v>161.80619999999976</c:v>
                </c:pt>
                <c:pt idx="7">
                  <c:v>198.89961599999992</c:v>
                </c:pt>
                <c:pt idx="8">
                  <c:v>238.91148199999998</c:v>
                </c:pt>
                <c:pt idx="9">
                  <c:v>281.8417979999997</c:v>
                </c:pt>
                <c:pt idx="10">
                  <c:v>327.69056399999999</c:v>
                </c:pt>
                <c:pt idx="11">
                  <c:v>376.45777999999996</c:v>
                </c:pt>
                <c:pt idx="12">
                  <c:v>428.14344600000004</c:v>
                </c:pt>
                <c:pt idx="13">
                  <c:v>482.74756200000002</c:v>
                </c:pt>
                <c:pt idx="14">
                  <c:v>540.27012800000011</c:v>
                </c:pt>
                <c:pt idx="15">
                  <c:v>600.71114399999988</c:v>
                </c:pt>
                <c:pt idx="16">
                  <c:v>664.07060999999999</c:v>
                </c:pt>
                <c:pt idx="17">
                  <c:v>730.34852599999999</c:v>
                </c:pt>
                <c:pt idx="18">
                  <c:v>799.54489199999989</c:v>
                </c:pt>
                <c:pt idx="19">
                  <c:v>871.65970799999991</c:v>
                </c:pt>
                <c:pt idx="20">
                  <c:v>946.69297400000005</c:v>
                </c:pt>
                <c:pt idx="21">
                  <c:v>1024.6446899999999</c:v>
                </c:pt>
                <c:pt idx="22">
                  <c:v>1105.514856</c:v>
                </c:pt>
                <c:pt idx="23">
                  <c:v>1189.3034719999998</c:v>
                </c:pt>
                <c:pt idx="24">
                  <c:v>1276.0105379999998</c:v>
                </c:pt>
                <c:pt idx="25">
                  <c:v>1365.6360539999998</c:v>
                </c:pt>
                <c:pt idx="26">
                  <c:v>1458.18002</c:v>
                </c:pt>
                <c:pt idx="27">
                  <c:v>1553.6424359999999</c:v>
                </c:pt>
                <c:pt idx="28">
                  <c:v>1652.0233020000003</c:v>
                </c:pt>
                <c:pt idx="29">
                  <c:v>1753.3226179999999</c:v>
                </c:pt>
                <c:pt idx="30">
                  <c:v>1857.5403840000001</c:v>
                </c:pt>
                <c:pt idx="31">
                  <c:v>1964.6766</c:v>
                </c:pt>
                <c:pt idx="32">
                  <c:v>2074.7312659999998</c:v>
                </c:pt>
                <c:pt idx="33">
                  <c:v>2187.7043819999999</c:v>
                </c:pt>
                <c:pt idx="34">
                  <c:v>2301.4832366249998</c:v>
                </c:pt>
                <c:pt idx="35">
                  <c:v>2393.9388266249998</c:v>
                </c:pt>
                <c:pt idx="36">
                  <c:v>2485.491448625</c:v>
                </c:pt>
                <c:pt idx="37">
                  <c:v>2576.1411026249998</c:v>
                </c:pt>
                <c:pt idx="38">
                  <c:v>2665.8877886249998</c:v>
                </c:pt>
                <c:pt idx="39">
                  <c:v>2754.7315066249998</c:v>
                </c:pt>
                <c:pt idx="40">
                  <c:v>2842.6722566249996</c:v>
                </c:pt>
                <c:pt idx="41">
                  <c:v>2929.7100386250008</c:v>
                </c:pt>
                <c:pt idx="42">
                  <c:v>3015.8448526250008</c:v>
                </c:pt>
                <c:pt idx="43">
                  <c:v>3101.0766986250005</c:v>
                </c:pt>
                <c:pt idx="44">
                  <c:v>3185.4055766250008</c:v>
                </c:pt>
                <c:pt idx="45">
                  <c:v>3268.8314866249998</c:v>
                </c:pt>
                <c:pt idx="46">
                  <c:v>3351.3544286250003</c:v>
                </c:pt>
                <c:pt idx="47">
                  <c:v>3432.9744026249996</c:v>
                </c:pt>
                <c:pt idx="48">
                  <c:v>3513.6914086249999</c:v>
                </c:pt>
                <c:pt idx="49">
                  <c:v>3593.5054466249994</c:v>
                </c:pt>
                <c:pt idx="50">
                  <c:v>3672.4165166249995</c:v>
                </c:pt>
                <c:pt idx="51">
                  <c:v>3750.4246186249993</c:v>
                </c:pt>
                <c:pt idx="52">
                  <c:v>3827.5297526249997</c:v>
                </c:pt>
                <c:pt idx="53">
                  <c:v>3903.7319186249997</c:v>
                </c:pt>
                <c:pt idx="54">
                  <c:v>3979.0311166249994</c:v>
                </c:pt>
                <c:pt idx="55">
                  <c:v>4053.4273466249997</c:v>
                </c:pt>
                <c:pt idx="56">
                  <c:v>4126.9206086249997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A82-47D4-AA45-6396338A9DD2}"/>
            </c:ext>
          </c:extLst>
        </c:ser>
        <c:ser>
          <c:idx val="6"/>
          <c:order val="6"/>
          <c:tx>
            <c:strRef>
              <c:f>'Sup. de respostas predição '!$I$61</c:f>
              <c:strCache>
                <c:ptCount val="1"/>
                <c:pt idx="0">
                  <c:v>3000</c:v>
                </c:pt>
              </c:strCache>
            </c:strRef>
          </c:tx>
          <c:spPr>
            <a:solidFill>
              <a:schemeClr val="accent5">
                <a:tint val="79000"/>
              </a:schemeClr>
            </a:solidFill>
            <a:ln/>
            <a:effectLst/>
            <a:sp3d>
              <a:contourClr>
                <a:schemeClr val="accent3">
                  <a:shade val="79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'!$I$62:$I$118</c:f>
              <c:numCache>
                <c:formatCode>General</c:formatCode>
                <c:ptCount val="57"/>
                <c:pt idx="0">
                  <c:v>1.3833290000000034</c:v>
                </c:pt>
                <c:pt idx="1">
                  <c:v>20.944494999999847</c:v>
                </c:pt>
                <c:pt idx="2">
                  <c:v>43.424111000000039</c:v>
                </c:pt>
                <c:pt idx="3">
                  <c:v>68.822177000000011</c:v>
                </c:pt>
                <c:pt idx="4">
                  <c:v>97.138692999999876</c:v>
                </c:pt>
                <c:pt idx="5">
                  <c:v>128.37365899999986</c:v>
                </c:pt>
                <c:pt idx="6">
                  <c:v>162.52707499999997</c:v>
                </c:pt>
                <c:pt idx="7">
                  <c:v>199.59894099999997</c:v>
                </c:pt>
                <c:pt idx="8">
                  <c:v>239.58925699999986</c:v>
                </c:pt>
                <c:pt idx="9">
                  <c:v>282.4980230000001</c:v>
                </c:pt>
                <c:pt idx="10">
                  <c:v>328.32523900000001</c:v>
                </c:pt>
                <c:pt idx="11">
                  <c:v>377.07090500000004</c:v>
                </c:pt>
                <c:pt idx="12">
                  <c:v>428.73502100000019</c:v>
                </c:pt>
                <c:pt idx="13">
                  <c:v>483.317587</c:v>
                </c:pt>
                <c:pt idx="14">
                  <c:v>540.81860299999994</c:v>
                </c:pt>
                <c:pt idx="15">
                  <c:v>601.238069</c:v>
                </c:pt>
                <c:pt idx="16">
                  <c:v>664.57598499999995</c:v>
                </c:pt>
                <c:pt idx="17">
                  <c:v>730.83235100000002</c:v>
                </c:pt>
                <c:pt idx="18">
                  <c:v>800.00716699999998</c:v>
                </c:pt>
                <c:pt idx="19">
                  <c:v>872.10043300000007</c:v>
                </c:pt>
                <c:pt idx="20">
                  <c:v>947.11214900000004</c:v>
                </c:pt>
                <c:pt idx="21">
                  <c:v>1025.0423149999999</c:v>
                </c:pt>
                <c:pt idx="22">
                  <c:v>1105.8909310000004</c:v>
                </c:pt>
                <c:pt idx="23">
                  <c:v>1189.6579969999998</c:v>
                </c:pt>
                <c:pt idx="24">
                  <c:v>1276.3435130000003</c:v>
                </c:pt>
                <c:pt idx="25">
                  <c:v>1365.9474789999999</c:v>
                </c:pt>
                <c:pt idx="26">
                  <c:v>1458.4698950000002</c:v>
                </c:pt>
                <c:pt idx="27">
                  <c:v>1553.9107609999996</c:v>
                </c:pt>
                <c:pt idx="28">
                  <c:v>1652.2700770000001</c:v>
                </c:pt>
                <c:pt idx="29">
                  <c:v>1753.5478429999998</c:v>
                </c:pt>
                <c:pt idx="30">
                  <c:v>1857.7440589999997</c:v>
                </c:pt>
                <c:pt idx="31">
                  <c:v>1964.858725</c:v>
                </c:pt>
                <c:pt idx="32">
                  <c:v>2074.8918410000001</c:v>
                </c:pt>
                <c:pt idx="33">
                  <c:v>2187.8434069999998</c:v>
                </c:pt>
                <c:pt idx="34">
                  <c:v>2301.0076409999997</c:v>
                </c:pt>
                <c:pt idx="35">
                  <c:v>2393.3649809999997</c:v>
                </c:pt>
                <c:pt idx="36">
                  <c:v>2484.8193529999999</c:v>
                </c:pt>
                <c:pt idx="37">
                  <c:v>2575.3707569999997</c:v>
                </c:pt>
                <c:pt idx="38">
                  <c:v>2665.0191929999996</c:v>
                </c:pt>
                <c:pt idx="39">
                  <c:v>2753.7646609999997</c:v>
                </c:pt>
                <c:pt idx="40">
                  <c:v>2841.6071609999995</c:v>
                </c:pt>
                <c:pt idx="41">
                  <c:v>2928.5466930000002</c:v>
                </c:pt>
                <c:pt idx="42">
                  <c:v>3014.5832569999998</c:v>
                </c:pt>
                <c:pt idx="43">
                  <c:v>3099.7168530000004</c:v>
                </c:pt>
                <c:pt idx="44">
                  <c:v>3183.9474809999997</c:v>
                </c:pt>
                <c:pt idx="45">
                  <c:v>3267.2751410000001</c:v>
                </c:pt>
                <c:pt idx="46">
                  <c:v>3349.6998330000001</c:v>
                </c:pt>
                <c:pt idx="47">
                  <c:v>3431.2215569999998</c:v>
                </c:pt>
                <c:pt idx="48">
                  <c:v>3511.8403130000002</c:v>
                </c:pt>
                <c:pt idx="49">
                  <c:v>3591.5561009999997</c:v>
                </c:pt>
                <c:pt idx="50">
                  <c:v>3670.3689209999998</c:v>
                </c:pt>
                <c:pt idx="51">
                  <c:v>3748.2787729999995</c:v>
                </c:pt>
                <c:pt idx="52">
                  <c:v>3825.2856569999999</c:v>
                </c:pt>
                <c:pt idx="53">
                  <c:v>3901.3895729999999</c:v>
                </c:pt>
                <c:pt idx="54">
                  <c:v>3976.5905209999996</c:v>
                </c:pt>
                <c:pt idx="55">
                  <c:v>4050.8885009999999</c:v>
                </c:pt>
                <c:pt idx="56">
                  <c:v>4124.2835130000003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A82-47D4-AA45-6396338A9DD2}"/>
            </c:ext>
          </c:extLst>
        </c:ser>
        <c:ser>
          <c:idx val="7"/>
          <c:order val="7"/>
          <c:tx>
            <c:strRef>
              <c:f>'Sup. de respostas predição '!$J$61</c:f>
              <c:strCache>
                <c:ptCount val="1"/>
                <c:pt idx="0">
                  <c:v>3025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/>
            <a:effectLst/>
            <a:sp3d>
              <a:contourClr>
                <a:schemeClr val="accent3">
                  <a:shade val="86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'!$J$62:$J$118</c:f>
              <c:numCache>
                <c:formatCode>General</c:formatCode>
                <c:ptCount val="57"/>
                <c:pt idx="0">
                  <c:v>2.0997540000000754</c:v>
                </c:pt>
                <c:pt idx="1">
                  <c:v>21.639369999999985</c:v>
                </c:pt>
                <c:pt idx="2">
                  <c:v>44.09743600000013</c:v>
                </c:pt>
                <c:pt idx="3">
                  <c:v>69.473952000000054</c:v>
                </c:pt>
                <c:pt idx="4">
                  <c:v>97.768918000000212</c:v>
                </c:pt>
                <c:pt idx="5">
                  <c:v>128.98233400000004</c:v>
                </c:pt>
                <c:pt idx="6">
                  <c:v>163.11419999999998</c:v>
                </c:pt>
                <c:pt idx="7">
                  <c:v>200.16451600000005</c:v>
                </c:pt>
                <c:pt idx="8">
                  <c:v>240.13328200000001</c:v>
                </c:pt>
                <c:pt idx="9">
                  <c:v>283.02049799999986</c:v>
                </c:pt>
                <c:pt idx="10">
                  <c:v>328.82616400000029</c:v>
                </c:pt>
                <c:pt idx="11">
                  <c:v>377.55027999999993</c:v>
                </c:pt>
                <c:pt idx="12">
                  <c:v>429.19284600000015</c:v>
                </c:pt>
                <c:pt idx="13">
                  <c:v>483.75386200000003</c:v>
                </c:pt>
                <c:pt idx="14">
                  <c:v>541.23332800000026</c:v>
                </c:pt>
                <c:pt idx="15">
                  <c:v>601.63124399999992</c:v>
                </c:pt>
                <c:pt idx="16">
                  <c:v>664.94760999999994</c:v>
                </c:pt>
                <c:pt idx="17">
                  <c:v>731.18242600000008</c:v>
                </c:pt>
                <c:pt idx="18">
                  <c:v>800.33569200000011</c:v>
                </c:pt>
                <c:pt idx="19">
                  <c:v>872.4074079999998</c:v>
                </c:pt>
                <c:pt idx="20">
                  <c:v>947.39757400000008</c:v>
                </c:pt>
                <c:pt idx="21">
                  <c:v>1025.30619</c:v>
                </c:pt>
                <c:pt idx="22">
                  <c:v>1106.1332559999998</c:v>
                </c:pt>
                <c:pt idx="23">
                  <c:v>1189.8787720000003</c:v>
                </c:pt>
                <c:pt idx="24">
                  <c:v>1276.5427380000003</c:v>
                </c:pt>
                <c:pt idx="25">
                  <c:v>1366.1251540000005</c:v>
                </c:pt>
                <c:pt idx="26">
                  <c:v>1458.6260199999999</c:v>
                </c:pt>
                <c:pt idx="27">
                  <c:v>1554.0453359999999</c:v>
                </c:pt>
                <c:pt idx="28">
                  <c:v>1652.383102</c:v>
                </c:pt>
                <c:pt idx="29">
                  <c:v>1753.6393180000002</c:v>
                </c:pt>
                <c:pt idx="30">
                  <c:v>1857.8139839999997</c:v>
                </c:pt>
                <c:pt idx="31">
                  <c:v>1964.9071000000001</c:v>
                </c:pt>
                <c:pt idx="32">
                  <c:v>2074.9186659999996</c:v>
                </c:pt>
                <c:pt idx="33">
                  <c:v>2187.8486820000007</c:v>
                </c:pt>
                <c:pt idx="34">
                  <c:v>2300.6130366249999</c:v>
                </c:pt>
                <c:pt idx="35">
                  <c:v>2392.8721266249995</c:v>
                </c:pt>
                <c:pt idx="36">
                  <c:v>2484.2282486249997</c:v>
                </c:pt>
                <c:pt idx="37">
                  <c:v>2574.6814026249995</c:v>
                </c:pt>
                <c:pt idx="38">
                  <c:v>2664.2315886249994</c:v>
                </c:pt>
                <c:pt idx="39">
                  <c:v>2752.8788066249995</c:v>
                </c:pt>
                <c:pt idx="40">
                  <c:v>2840.6230566249992</c:v>
                </c:pt>
                <c:pt idx="41">
                  <c:v>2927.464338625</c:v>
                </c:pt>
                <c:pt idx="42">
                  <c:v>3013.402652625</c:v>
                </c:pt>
                <c:pt idx="43">
                  <c:v>3098.4379986250001</c:v>
                </c:pt>
                <c:pt idx="44">
                  <c:v>3182.5703766249999</c:v>
                </c:pt>
                <c:pt idx="45">
                  <c:v>3265.7997866250003</c:v>
                </c:pt>
                <c:pt idx="46">
                  <c:v>3348.1262286250003</c:v>
                </c:pt>
                <c:pt idx="47">
                  <c:v>3429.549702625</c:v>
                </c:pt>
                <c:pt idx="48">
                  <c:v>3510.0702086250003</c:v>
                </c:pt>
                <c:pt idx="49">
                  <c:v>3589.6877466249998</c:v>
                </c:pt>
                <c:pt idx="50">
                  <c:v>3668.4023166249999</c:v>
                </c:pt>
                <c:pt idx="51">
                  <c:v>3746.2139186249992</c:v>
                </c:pt>
                <c:pt idx="52">
                  <c:v>3823.1225526249996</c:v>
                </c:pt>
                <c:pt idx="53">
                  <c:v>3899.1282186249996</c:v>
                </c:pt>
                <c:pt idx="54">
                  <c:v>3974.2309166249993</c:v>
                </c:pt>
                <c:pt idx="55">
                  <c:v>4048.4306466249996</c:v>
                </c:pt>
                <c:pt idx="56">
                  <c:v>4121.727408625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A82-47D4-AA45-6396338A9DD2}"/>
            </c:ext>
          </c:extLst>
        </c:ser>
        <c:ser>
          <c:idx val="8"/>
          <c:order val="8"/>
          <c:tx>
            <c:strRef>
              <c:f>'Sup. de respostas predição '!$K$61</c:f>
              <c:strCache>
                <c:ptCount val="1"/>
                <c:pt idx="0">
                  <c:v>3050</c:v>
                </c:pt>
              </c:strCache>
            </c:strRef>
          </c:tx>
          <c:spPr>
            <a:solidFill>
              <a:schemeClr val="accent5">
                <a:tint val="93000"/>
              </a:schemeClr>
            </a:solidFill>
            <a:ln/>
            <a:effectLst/>
            <a:sp3d>
              <a:contourClr>
                <a:schemeClr val="accent3">
                  <a:shade val="93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'!$K$62:$K$118</c:f>
              <c:numCache>
                <c:formatCode>General</c:formatCode>
                <c:ptCount val="57"/>
                <c:pt idx="0">
                  <c:v>2.6824290000000701</c:v>
                </c:pt>
                <c:pt idx="1">
                  <c:v>22.200494999999933</c:v>
                </c:pt>
                <c:pt idx="2">
                  <c:v>44.637011000000143</c:v>
                </c:pt>
                <c:pt idx="3">
                  <c:v>69.99197700000002</c:v>
                </c:pt>
                <c:pt idx="4">
                  <c:v>98.265393000000017</c:v>
                </c:pt>
                <c:pt idx="5">
                  <c:v>129.45725899999991</c:v>
                </c:pt>
                <c:pt idx="6">
                  <c:v>163.56757500000015</c:v>
                </c:pt>
                <c:pt idx="7">
                  <c:v>200.59634100000005</c:v>
                </c:pt>
                <c:pt idx="8">
                  <c:v>240.54355700000008</c:v>
                </c:pt>
                <c:pt idx="9">
                  <c:v>283.409223</c:v>
                </c:pt>
                <c:pt idx="10">
                  <c:v>329.19333900000004</c:v>
                </c:pt>
                <c:pt idx="11">
                  <c:v>377.89590499999997</c:v>
                </c:pt>
                <c:pt idx="12">
                  <c:v>429.51692100000025</c:v>
                </c:pt>
                <c:pt idx="13">
                  <c:v>484.05638699999997</c:v>
                </c:pt>
                <c:pt idx="14">
                  <c:v>541.51430300000004</c:v>
                </c:pt>
                <c:pt idx="15">
                  <c:v>601.890669</c:v>
                </c:pt>
                <c:pt idx="16">
                  <c:v>665.18548500000009</c:v>
                </c:pt>
                <c:pt idx="17">
                  <c:v>731.39875100000006</c:v>
                </c:pt>
                <c:pt idx="18">
                  <c:v>800.53046699999993</c:v>
                </c:pt>
                <c:pt idx="19">
                  <c:v>872.58063300000015</c:v>
                </c:pt>
                <c:pt idx="20">
                  <c:v>947.54924900000003</c:v>
                </c:pt>
                <c:pt idx="21">
                  <c:v>1025.4363149999999</c:v>
                </c:pt>
                <c:pt idx="22">
                  <c:v>1106.2418310000003</c:v>
                </c:pt>
                <c:pt idx="23">
                  <c:v>1189.9657969999998</c:v>
                </c:pt>
                <c:pt idx="24">
                  <c:v>1276.608213</c:v>
                </c:pt>
                <c:pt idx="25">
                  <c:v>1366.1690790000002</c:v>
                </c:pt>
                <c:pt idx="26">
                  <c:v>1458.6483950000002</c:v>
                </c:pt>
                <c:pt idx="27">
                  <c:v>1554.0461609999998</c:v>
                </c:pt>
                <c:pt idx="28">
                  <c:v>1652.3623770000004</c:v>
                </c:pt>
                <c:pt idx="29">
                  <c:v>1753.5970430000007</c:v>
                </c:pt>
                <c:pt idx="30">
                  <c:v>1857.7501590000002</c:v>
                </c:pt>
                <c:pt idx="31">
                  <c:v>1964.8217249999998</c:v>
                </c:pt>
                <c:pt idx="32">
                  <c:v>2074.8117410000004</c:v>
                </c:pt>
                <c:pt idx="33">
                  <c:v>2187.7202070000003</c:v>
                </c:pt>
                <c:pt idx="34">
                  <c:v>2300.2994234999996</c:v>
                </c:pt>
                <c:pt idx="35">
                  <c:v>2392.4602634999997</c:v>
                </c:pt>
                <c:pt idx="36">
                  <c:v>2483.7181354999998</c:v>
                </c:pt>
                <c:pt idx="37">
                  <c:v>2574.0730394999996</c:v>
                </c:pt>
                <c:pt idx="38">
                  <c:v>2663.5249754999995</c:v>
                </c:pt>
                <c:pt idx="39">
                  <c:v>2752.0739434999996</c:v>
                </c:pt>
                <c:pt idx="40">
                  <c:v>2839.7199434999993</c:v>
                </c:pt>
                <c:pt idx="41">
                  <c:v>2926.4629755000001</c:v>
                </c:pt>
                <c:pt idx="42">
                  <c:v>3012.3030395000001</c:v>
                </c:pt>
                <c:pt idx="43">
                  <c:v>3097.2401355000002</c:v>
                </c:pt>
                <c:pt idx="44">
                  <c:v>3181.2742635</c:v>
                </c:pt>
                <c:pt idx="45">
                  <c:v>3264.4054235000003</c:v>
                </c:pt>
                <c:pt idx="46">
                  <c:v>3346.6336155000004</c:v>
                </c:pt>
                <c:pt idx="47">
                  <c:v>3427.9588394999996</c:v>
                </c:pt>
                <c:pt idx="48">
                  <c:v>3508.3810955000004</c:v>
                </c:pt>
                <c:pt idx="49">
                  <c:v>3587.9003834999999</c:v>
                </c:pt>
                <c:pt idx="50">
                  <c:v>3666.5167034999999</c:v>
                </c:pt>
                <c:pt idx="51">
                  <c:v>3744.2300554999997</c:v>
                </c:pt>
                <c:pt idx="52">
                  <c:v>3821.0404394999996</c:v>
                </c:pt>
                <c:pt idx="53">
                  <c:v>3896.9478554999996</c:v>
                </c:pt>
                <c:pt idx="54">
                  <c:v>3971.9523034999993</c:v>
                </c:pt>
                <c:pt idx="55">
                  <c:v>4046.0537834999996</c:v>
                </c:pt>
                <c:pt idx="56">
                  <c:v>4119.2522955000004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A82-47D4-AA45-6396338A9DD2}"/>
            </c:ext>
          </c:extLst>
        </c:ser>
        <c:ser>
          <c:idx val="9"/>
          <c:order val="9"/>
          <c:tx>
            <c:strRef>
              <c:f>'Sup. de respostas predição '!$L$61</c:f>
              <c:strCache>
                <c:ptCount val="1"/>
                <c:pt idx="0">
                  <c:v>3075</c:v>
                </c:pt>
              </c:strCache>
            </c:strRef>
          </c:tx>
          <c:spPr>
            <a:solidFill>
              <a:schemeClr val="accent5"/>
            </a:solidFill>
            <a:ln/>
            <a:effectLst/>
            <a:sp3d>
              <a:contourClr>
                <a:schemeClr val="accent3"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'!$L$62:$L$118</c:f>
              <c:numCache>
                <c:formatCode>General</c:formatCode>
                <c:ptCount val="57"/>
                <c:pt idx="0">
                  <c:v>3.1313540000002149</c:v>
                </c:pt>
                <c:pt idx="1">
                  <c:v>22.627870000000144</c:v>
                </c:pt>
                <c:pt idx="2">
                  <c:v>45.042836000000193</c:v>
                </c:pt>
                <c:pt idx="3">
                  <c:v>70.376252000000363</c:v>
                </c:pt>
                <c:pt idx="4">
                  <c:v>98.6281180000002</c:v>
                </c:pt>
                <c:pt idx="5">
                  <c:v>129.79843400000016</c:v>
                </c:pt>
                <c:pt idx="6">
                  <c:v>163.88720000000023</c:v>
                </c:pt>
                <c:pt idx="7">
                  <c:v>200.89441600000021</c:v>
                </c:pt>
                <c:pt idx="8">
                  <c:v>240.82008200000007</c:v>
                </c:pt>
                <c:pt idx="9">
                  <c:v>283.66419800000028</c:v>
                </c:pt>
                <c:pt idx="10">
                  <c:v>329.42676400000016</c:v>
                </c:pt>
                <c:pt idx="11">
                  <c:v>378.10778000000016</c:v>
                </c:pt>
                <c:pt idx="12">
                  <c:v>429.70724600000028</c:v>
                </c:pt>
                <c:pt idx="13">
                  <c:v>484.22516200000007</c:v>
                </c:pt>
                <c:pt idx="14">
                  <c:v>541.6615280000002</c:v>
                </c:pt>
                <c:pt idx="15">
                  <c:v>602.01634400000023</c:v>
                </c:pt>
                <c:pt idx="16">
                  <c:v>665.28961000000015</c:v>
                </c:pt>
                <c:pt idx="17">
                  <c:v>731.48132600000019</c:v>
                </c:pt>
                <c:pt idx="18">
                  <c:v>800.59149200000013</c:v>
                </c:pt>
                <c:pt idx="19">
                  <c:v>872.62010800000019</c:v>
                </c:pt>
                <c:pt idx="20">
                  <c:v>947.56717400000036</c:v>
                </c:pt>
                <c:pt idx="21">
                  <c:v>1025.4326900000001</c:v>
                </c:pt>
                <c:pt idx="22">
                  <c:v>1106.2166560000005</c:v>
                </c:pt>
                <c:pt idx="23">
                  <c:v>1189.9190720000001</c:v>
                </c:pt>
                <c:pt idx="24">
                  <c:v>1276.5399379999999</c:v>
                </c:pt>
                <c:pt idx="25">
                  <c:v>1366.0792540000002</c:v>
                </c:pt>
                <c:pt idx="26">
                  <c:v>1458.5370200000002</c:v>
                </c:pt>
                <c:pt idx="27">
                  <c:v>1553.9132359999999</c:v>
                </c:pt>
                <c:pt idx="28">
                  <c:v>1652.2079020000006</c:v>
                </c:pt>
                <c:pt idx="29">
                  <c:v>1753.4210180000009</c:v>
                </c:pt>
                <c:pt idx="30">
                  <c:v>1857.5525840000005</c:v>
                </c:pt>
                <c:pt idx="31">
                  <c:v>1964.6026000000002</c:v>
                </c:pt>
                <c:pt idx="32">
                  <c:v>2074.5710660000004</c:v>
                </c:pt>
                <c:pt idx="33">
                  <c:v>2187.4579820000004</c:v>
                </c:pt>
                <c:pt idx="34">
                  <c:v>2300.0668016250002</c:v>
                </c:pt>
                <c:pt idx="35">
                  <c:v>2392.1293916250002</c:v>
                </c:pt>
                <c:pt idx="36">
                  <c:v>2483.2890136250003</c:v>
                </c:pt>
                <c:pt idx="37">
                  <c:v>2573.5456676250001</c:v>
                </c:pt>
                <c:pt idx="38">
                  <c:v>2662.899353625</c:v>
                </c:pt>
                <c:pt idx="39">
                  <c:v>2751.3500716250001</c:v>
                </c:pt>
                <c:pt idx="40">
                  <c:v>2838.8978216249998</c:v>
                </c:pt>
                <c:pt idx="41">
                  <c:v>2925.5426036250001</c:v>
                </c:pt>
                <c:pt idx="42">
                  <c:v>3011.2844176250001</c:v>
                </c:pt>
                <c:pt idx="43">
                  <c:v>3096.1232636250006</c:v>
                </c:pt>
                <c:pt idx="44">
                  <c:v>3180.0591416249999</c:v>
                </c:pt>
                <c:pt idx="45">
                  <c:v>3263.0920516250007</c:v>
                </c:pt>
                <c:pt idx="46">
                  <c:v>3345.2219936250003</c:v>
                </c:pt>
                <c:pt idx="47">
                  <c:v>3426.448967625</c:v>
                </c:pt>
                <c:pt idx="48">
                  <c:v>3506.7729736250003</c:v>
                </c:pt>
                <c:pt idx="49">
                  <c:v>3586.1940116249998</c:v>
                </c:pt>
                <c:pt idx="50">
                  <c:v>3664.7120816249999</c:v>
                </c:pt>
                <c:pt idx="51">
                  <c:v>3742.3271836249996</c:v>
                </c:pt>
                <c:pt idx="52">
                  <c:v>3819.039317625</c:v>
                </c:pt>
                <c:pt idx="53">
                  <c:v>3894.848483625</c:v>
                </c:pt>
                <c:pt idx="54">
                  <c:v>3969.7546816249996</c:v>
                </c:pt>
                <c:pt idx="55">
                  <c:v>4043.7579116249999</c:v>
                </c:pt>
                <c:pt idx="56">
                  <c:v>4116.8581736250007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A82-47D4-AA45-6396338A9DD2}"/>
            </c:ext>
          </c:extLst>
        </c:ser>
        <c:ser>
          <c:idx val="10"/>
          <c:order val="10"/>
          <c:tx>
            <c:strRef>
              <c:f>'Sup. de respostas predição '!$M$61</c:f>
              <c:strCache>
                <c:ptCount val="1"/>
                <c:pt idx="0">
                  <c:v>3100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/>
            <a:effectLst/>
            <a:sp3d>
              <a:contourClr>
                <a:schemeClr val="accent3">
                  <a:tint val="93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'!$M$62:$M$118</c:f>
              <c:numCache>
                <c:formatCode>General</c:formatCode>
                <c:ptCount val="57"/>
                <c:pt idx="0">
                  <c:v>3.446529000000055</c:v>
                </c:pt>
                <c:pt idx="1">
                  <c:v>22.92149500000005</c:v>
                </c:pt>
                <c:pt idx="2">
                  <c:v>45.314911000000166</c:v>
                </c:pt>
                <c:pt idx="3">
                  <c:v>70.626777000000175</c:v>
                </c:pt>
                <c:pt idx="4">
                  <c:v>98.857093000000077</c:v>
                </c:pt>
                <c:pt idx="5">
                  <c:v>130.00585899999987</c:v>
                </c:pt>
                <c:pt idx="6">
                  <c:v>164.07307500000002</c:v>
                </c:pt>
                <c:pt idx="7">
                  <c:v>201.05874100000005</c:v>
                </c:pt>
                <c:pt idx="8">
                  <c:v>240.96285699999999</c:v>
                </c:pt>
                <c:pt idx="9">
                  <c:v>283.78542300000004</c:v>
                </c:pt>
                <c:pt idx="10">
                  <c:v>329.52643899999998</c:v>
                </c:pt>
                <c:pt idx="11">
                  <c:v>378.18590500000005</c:v>
                </c:pt>
                <c:pt idx="12">
                  <c:v>429.76382100000023</c:v>
                </c:pt>
                <c:pt idx="13">
                  <c:v>484.26018700000009</c:v>
                </c:pt>
                <c:pt idx="14">
                  <c:v>541.67500299999983</c:v>
                </c:pt>
                <c:pt idx="15">
                  <c:v>602.00826899999993</c:v>
                </c:pt>
                <c:pt idx="16">
                  <c:v>665.25998499999992</c:v>
                </c:pt>
                <c:pt idx="17">
                  <c:v>731.43015100000002</c:v>
                </c:pt>
                <c:pt idx="18">
                  <c:v>800.51876700000003</c:v>
                </c:pt>
                <c:pt idx="19">
                  <c:v>872.52583300000015</c:v>
                </c:pt>
                <c:pt idx="20">
                  <c:v>947.45134900000016</c:v>
                </c:pt>
                <c:pt idx="21">
                  <c:v>1025.2953150000003</c:v>
                </c:pt>
                <c:pt idx="22">
                  <c:v>1106.0577310000003</c:v>
                </c:pt>
                <c:pt idx="23">
                  <c:v>1189.738597</c:v>
                </c:pt>
                <c:pt idx="24">
                  <c:v>1276.3379130000003</c:v>
                </c:pt>
                <c:pt idx="25">
                  <c:v>1365.8556790000002</c:v>
                </c:pt>
                <c:pt idx="26">
                  <c:v>1458.2918950000003</c:v>
                </c:pt>
                <c:pt idx="27">
                  <c:v>1553.646561</c:v>
                </c:pt>
                <c:pt idx="28">
                  <c:v>1651.9196769999999</c:v>
                </c:pt>
                <c:pt idx="29">
                  <c:v>1753.1112429999998</c:v>
                </c:pt>
                <c:pt idx="30">
                  <c:v>1857.2212589999995</c:v>
                </c:pt>
                <c:pt idx="31">
                  <c:v>1964.2497250000001</c:v>
                </c:pt>
                <c:pt idx="32">
                  <c:v>2074.196641</c:v>
                </c:pt>
                <c:pt idx="33">
                  <c:v>2187.062007</c:v>
                </c:pt>
                <c:pt idx="34">
                  <c:v>2299.9151709999996</c:v>
                </c:pt>
                <c:pt idx="35">
                  <c:v>2391.8795110000001</c:v>
                </c:pt>
                <c:pt idx="36">
                  <c:v>2482.9408829999998</c:v>
                </c:pt>
                <c:pt idx="37">
                  <c:v>2573.0992869999995</c:v>
                </c:pt>
                <c:pt idx="38">
                  <c:v>2662.3547229999995</c:v>
                </c:pt>
                <c:pt idx="39">
                  <c:v>2750.7071909999995</c:v>
                </c:pt>
                <c:pt idx="40">
                  <c:v>2838.1566909999992</c:v>
                </c:pt>
                <c:pt idx="41">
                  <c:v>2924.7032230000004</c:v>
                </c:pt>
                <c:pt idx="42">
                  <c:v>3010.3467870000004</c:v>
                </c:pt>
                <c:pt idx="43">
                  <c:v>3095.087383</c:v>
                </c:pt>
                <c:pt idx="44">
                  <c:v>3178.9250110000003</c:v>
                </c:pt>
                <c:pt idx="45">
                  <c:v>3261.8596709999997</c:v>
                </c:pt>
                <c:pt idx="46">
                  <c:v>3343.8913630000006</c:v>
                </c:pt>
                <c:pt idx="47">
                  <c:v>3425.0200869999994</c:v>
                </c:pt>
                <c:pt idx="48">
                  <c:v>3505.2458430000006</c:v>
                </c:pt>
                <c:pt idx="49">
                  <c:v>3584.5686309999992</c:v>
                </c:pt>
                <c:pt idx="50">
                  <c:v>3662.9884510000002</c:v>
                </c:pt>
                <c:pt idx="51">
                  <c:v>3740.505302999999</c:v>
                </c:pt>
                <c:pt idx="52">
                  <c:v>3817.1191870000002</c:v>
                </c:pt>
                <c:pt idx="53">
                  <c:v>3892.8301029999993</c:v>
                </c:pt>
                <c:pt idx="54">
                  <c:v>3967.6380509999999</c:v>
                </c:pt>
                <c:pt idx="55">
                  <c:v>4041.5430309999992</c:v>
                </c:pt>
                <c:pt idx="56">
                  <c:v>4114.5450430000001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A82-47D4-AA45-6396338A9DD2}"/>
            </c:ext>
          </c:extLst>
        </c:ser>
        <c:ser>
          <c:idx val="11"/>
          <c:order val="11"/>
          <c:tx>
            <c:strRef>
              <c:f>'Sup. de respostas predição '!$N$61</c:f>
              <c:strCache>
                <c:ptCount val="1"/>
                <c:pt idx="0">
                  <c:v>3125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/>
            <a:effectLst/>
            <a:sp3d>
              <a:contourClr>
                <a:schemeClr val="accent3">
                  <a:tint val="86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'!$N$62:$N$118</c:f>
              <c:numCache>
                <c:formatCode>General</c:formatCode>
                <c:ptCount val="57"/>
                <c:pt idx="0">
                  <c:v>3.6279539999998178</c:v>
                </c:pt>
                <c:pt idx="1">
                  <c:v>23.081369999999879</c:v>
                </c:pt>
                <c:pt idx="2">
                  <c:v>45.453235999999833</c:v>
                </c:pt>
                <c:pt idx="3">
                  <c:v>70.743551999999909</c:v>
                </c:pt>
                <c:pt idx="4">
                  <c:v>98.95231799999965</c:v>
                </c:pt>
                <c:pt idx="5">
                  <c:v>130.07953399999974</c:v>
                </c:pt>
                <c:pt idx="6">
                  <c:v>164.12519999999995</c:v>
                </c:pt>
                <c:pt idx="7">
                  <c:v>201.08931599999983</c:v>
                </c:pt>
                <c:pt idx="8">
                  <c:v>240.97188199999982</c:v>
                </c:pt>
                <c:pt idx="9">
                  <c:v>283.77289799999971</c:v>
                </c:pt>
                <c:pt idx="10">
                  <c:v>329.49236399999972</c:v>
                </c:pt>
                <c:pt idx="11">
                  <c:v>378.13027999999986</c:v>
                </c:pt>
                <c:pt idx="12">
                  <c:v>429.68664599999988</c:v>
                </c:pt>
                <c:pt idx="13">
                  <c:v>484.1614619999998</c:v>
                </c:pt>
                <c:pt idx="14">
                  <c:v>541.55472799999961</c:v>
                </c:pt>
                <c:pt idx="15">
                  <c:v>601.86644399999977</c:v>
                </c:pt>
                <c:pt idx="16">
                  <c:v>665.09660999999983</c:v>
                </c:pt>
                <c:pt idx="17">
                  <c:v>731.24522599999978</c:v>
                </c:pt>
                <c:pt idx="18">
                  <c:v>800.31229199999984</c:v>
                </c:pt>
                <c:pt idx="19">
                  <c:v>872.2978079999998</c:v>
                </c:pt>
                <c:pt idx="20">
                  <c:v>947.20177399999989</c:v>
                </c:pt>
                <c:pt idx="21">
                  <c:v>1025.0241899999996</c:v>
                </c:pt>
                <c:pt idx="22">
                  <c:v>1105.7650560000002</c:v>
                </c:pt>
                <c:pt idx="23">
                  <c:v>1189.4243719999995</c:v>
                </c:pt>
                <c:pt idx="24">
                  <c:v>1276.0021379999994</c:v>
                </c:pt>
                <c:pt idx="25">
                  <c:v>1365.4983539999998</c:v>
                </c:pt>
                <c:pt idx="26">
                  <c:v>1457.91302</c:v>
                </c:pt>
                <c:pt idx="27">
                  <c:v>1553.2461359999998</c:v>
                </c:pt>
                <c:pt idx="28">
                  <c:v>1651.4977019999997</c:v>
                </c:pt>
                <c:pt idx="29">
                  <c:v>1752.6677180000001</c:v>
                </c:pt>
                <c:pt idx="30">
                  <c:v>1856.7561839999998</c:v>
                </c:pt>
                <c:pt idx="31">
                  <c:v>1963.7630999999997</c:v>
                </c:pt>
                <c:pt idx="32">
                  <c:v>2073.6884660000001</c:v>
                </c:pt>
                <c:pt idx="33">
                  <c:v>2186.5322819999997</c:v>
                </c:pt>
                <c:pt idx="34">
                  <c:v>2299.8445316249999</c:v>
                </c:pt>
                <c:pt idx="35">
                  <c:v>2391.7106216249999</c:v>
                </c:pt>
                <c:pt idx="36">
                  <c:v>2482.673743625</c:v>
                </c:pt>
                <c:pt idx="37">
                  <c:v>2572.7338976249998</c:v>
                </c:pt>
                <c:pt idx="38">
                  <c:v>2661.8910836249997</c:v>
                </c:pt>
                <c:pt idx="39">
                  <c:v>2750.1453016249998</c:v>
                </c:pt>
                <c:pt idx="40">
                  <c:v>2837.4965516249995</c:v>
                </c:pt>
                <c:pt idx="41">
                  <c:v>2923.9448336250007</c:v>
                </c:pt>
                <c:pt idx="42">
                  <c:v>3009.4901476250006</c:v>
                </c:pt>
                <c:pt idx="43">
                  <c:v>3094.1324936250003</c:v>
                </c:pt>
                <c:pt idx="44">
                  <c:v>3177.8718716250005</c:v>
                </c:pt>
                <c:pt idx="45">
                  <c:v>3260.7082816250004</c:v>
                </c:pt>
                <c:pt idx="46">
                  <c:v>3342.6417236249999</c:v>
                </c:pt>
                <c:pt idx="47">
                  <c:v>3423.6721976249996</c:v>
                </c:pt>
                <c:pt idx="48">
                  <c:v>3503.7997036249999</c:v>
                </c:pt>
                <c:pt idx="49">
                  <c:v>3583.0242416249994</c:v>
                </c:pt>
                <c:pt idx="50">
                  <c:v>3661.3458116249994</c:v>
                </c:pt>
                <c:pt idx="51">
                  <c:v>3738.7644136249992</c:v>
                </c:pt>
                <c:pt idx="52">
                  <c:v>3815.2800476249995</c:v>
                </c:pt>
                <c:pt idx="53">
                  <c:v>3890.8927136249995</c:v>
                </c:pt>
                <c:pt idx="54">
                  <c:v>3965.6024116249991</c:v>
                </c:pt>
                <c:pt idx="55">
                  <c:v>4039.4091416249994</c:v>
                </c:pt>
                <c:pt idx="56">
                  <c:v>4112.3129036250002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FA82-47D4-AA45-6396338A9DD2}"/>
            </c:ext>
          </c:extLst>
        </c:ser>
        <c:ser>
          <c:idx val="12"/>
          <c:order val="12"/>
          <c:tx>
            <c:strRef>
              <c:f>'Sup. de respostas predição '!$O$61</c:f>
              <c:strCache>
                <c:ptCount val="1"/>
                <c:pt idx="0">
                  <c:v>3150</c:v>
                </c:pt>
              </c:strCache>
            </c:strRef>
          </c:tx>
          <c:spPr>
            <a:solidFill>
              <a:schemeClr val="accent5">
                <a:shade val="79000"/>
              </a:schemeClr>
            </a:solidFill>
            <a:ln/>
            <a:effectLst/>
            <a:sp3d>
              <a:contourClr>
                <a:schemeClr val="accent3">
                  <a:tint val="79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'!$O$62:$O$118</c:f>
              <c:numCache>
                <c:formatCode>General</c:formatCode>
                <c:ptCount val="57"/>
                <c:pt idx="0">
                  <c:v>3.6756290000000718</c:v>
                </c:pt>
                <c:pt idx="1">
                  <c:v>23.107494999999972</c:v>
                </c:pt>
                <c:pt idx="2">
                  <c:v>45.45781100000022</c:v>
                </c:pt>
                <c:pt idx="3">
                  <c:v>70.726577000000134</c:v>
                </c:pt>
                <c:pt idx="4">
                  <c:v>98.913792999999941</c:v>
                </c:pt>
                <c:pt idx="5">
                  <c:v>130.0194590000001</c:v>
                </c:pt>
                <c:pt idx="6">
                  <c:v>164.04357500000015</c:v>
                </c:pt>
                <c:pt idx="7">
                  <c:v>200.98614100000009</c:v>
                </c:pt>
                <c:pt idx="8">
                  <c:v>240.84715699999992</c:v>
                </c:pt>
                <c:pt idx="9">
                  <c:v>283.62662300000011</c:v>
                </c:pt>
                <c:pt idx="10">
                  <c:v>329.32453899999996</c:v>
                </c:pt>
                <c:pt idx="11">
                  <c:v>377.94090499999993</c:v>
                </c:pt>
                <c:pt idx="12">
                  <c:v>429.47572100000025</c:v>
                </c:pt>
                <c:pt idx="13">
                  <c:v>483.92898700000001</c:v>
                </c:pt>
                <c:pt idx="14">
                  <c:v>541.30070299999988</c:v>
                </c:pt>
                <c:pt idx="15">
                  <c:v>601.59086900000011</c:v>
                </c:pt>
                <c:pt idx="16">
                  <c:v>664.799485</c:v>
                </c:pt>
                <c:pt idx="17">
                  <c:v>730.92655100000002</c:v>
                </c:pt>
                <c:pt idx="18">
                  <c:v>799.97206700000015</c:v>
                </c:pt>
                <c:pt idx="19">
                  <c:v>871.93603300000018</c:v>
                </c:pt>
                <c:pt idx="20">
                  <c:v>946.81844900000033</c:v>
                </c:pt>
                <c:pt idx="21">
                  <c:v>1024.6193149999999</c:v>
                </c:pt>
                <c:pt idx="22">
                  <c:v>1105.3386310000001</c:v>
                </c:pt>
                <c:pt idx="23">
                  <c:v>1188.9763969999999</c:v>
                </c:pt>
                <c:pt idx="24">
                  <c:v>1275.5326129999999</c:v>
                </c:pt>
                <c:pt idx="25">
                  <c:v>1365.0072789999999</c:v>
                </c:pt>
                <c:pt idx="26">
                  <c:v>1457.4003950000001</c:v>
                </c:pt>
                <c:pt idx="27">
                  <c:v>1552.711961</c:v>
                </c:pt>
                <c:pt idx="28">
                  <c:v>1650.941977</c:v>
                </c:pt>
                <c:pt idx="29">
                  <c:v>1752.0904430000005</c:v>
                </c:pt>
                <c:pt idx="30">
                  <c:v>1856.1573590000003</c:v>
                </c:pt>
                <c:pt idx="31">
                  <c:v>1963.1427249999997</c:v>
                </c:pt>
                <c:pt idx="32">
                  <c:v>2073.0465410000002</c:v>
                </c:pt>
                <c:pt idx="33">
                  <c:v>2185.8688070000003</c:v>
                </c:pt>
                <c:pt idx="34">
                  <c:v>2299.8548834999997</c:v>
                </c:pt>
                <c:pt idx="35">
                  <c:v>2391.6227234999997</c:v>
                </c:pt>
                <c:pt idx="36">
                  <c:v>2482.4875954999998</c:v>
                </c:pt>
                <c:pt idx="37">
                  <c:v>2572.4494994999995</c:v>
                </c:pt>
                <c:pt idx="38">
                  <c:v>2661.5084354999995</c:v>
                </c:pt>
                <c:pt idx="39">
                  <c:v>2749.6644034999999</c:v>
                </c:pt>
                <c:pt idx="40">
                  <c:v>2836.9174034999996</c:v>
                </c:pt>
                <c:pt idx="41">
                  <c:v>2923.2674354999999</c:v>
                </c:pt>
                <c:pt idx="42">
                  <c:v>3008.7144994999999</c:v>
                </c:pt>
                <c:pt idx="43">
                  <c:v>3093.2585955000004</c:v>
                </c:pt>
                <c:pt idx="44">
                  <c:v>3176.8997234999997</c:v>
                </c:pt>
                <c:pt idx="45">
                  <c:v>3259.6378835000005</c:v>
                </c:pt>
                <c:pt idx="46">
                  <c:v>3341.4730755</c:v>
                </c:pt>
                <c:pt idx="47">
                  <c:v>3422.4052995000002</c:v>
                </c:pt>
                <c:pt idx="48">
                  <c:v>3502.4345555</c:v>
                </c:pt>
                <c:pt idx="49">
                  <c:v>3581.5608434999995</c:v>
                </c:pt>
                <c:pt idx="50">
                  <c:v>3659.7841634999995</c:v>
                </c:pt>
                <c:pt idx="51">
                  <c:v>3737.1045154999993</c:v>
                </c:pt>
                <c:pt idx="52">
                  <c:v>3813.5218994999996</c:v>
                </c:pt>
                <c:pt idx="53">
                  <c:v>3889.0363154999995</c:v>
                </c:pt>
                <c:pt idx="54">
                  <c:v>3963.6477634999992</c:v>
                </c:pt>
                <c:pt idx="55">
                  <c:v>4037.3562434999994</c:v>
                </c:pt>
                <c:pt idx="56">
                  <c:v>4110.1617555000003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FA82-47D4-AA45-6396338A9DD2}"/>
            </c:ext>
          </c:extLst>
        </c:ser>
        <c:ser>
          <c:idx val="13"/>
          <c:order val="13"/>
          <c:tx>
            <c:strRef>
              <c:f>'Sup. de respostas predição '!$P$61</c:f>
              <c:strCache>
                <c:ptCount val="1"/>
                <c:pt idx="0">
                  <c:v>3175</c:v>
                </c:pt>
              </c:strCache>
            </c:strRef>
          </c:tx>
          <c:spPr>
            <a:solidFill>
              <a:schemeClr val="accent5">
                <a:shade val="72000"/>
              </a:schemeClr>
            </a:solidFill>
            <a:ln/>
            <a:effectLst/>
            <a:sp3d>
              <a:contourClr>
                <a:schemeClr val="accent3">
                  <a:tint val="72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'!$P$62:$P$118</c:f>
              <c:numCache>
                <c:formatCode>General</c:formatCode>
                <c:ptCount val="57"/>
                <c:pt idx="0">
                  <c:v>3.5895539999999073</c:v>
                </c:pt>
                <c:pt idx="1">
                  <c:v>22.999869999999873</c:v>
                </c:pt>
                <c:pt idx="2">
                  <c:v>45.32863599999996</c:v>
                </c:pt>
                <c:pt idx="3">
                  <c:v>70.575851999999941</c:v>
                </c:pt>
                <c:pt idx="4">
                  <c:v>98.741517999999814</c:v>
                </c:pt>
                <c:pt idx="5">
                  <c:v>129.82563399999981</c:v>
                </c:pt>
                <c:pt idx="6">
                  <c:v>163.82819999999992</c:v>
                </c:pt>
                <c:pt idx="7">
                  <c:v>200.74921599999993</c:v>
                </c:pt>
                <c:pt idx="8">
                  <c:v>240.58868199999984</c:v>
                </c:pt>
                <c:pt idx="9">
                  <c:v>283.34659799999986</c:v>
                </c:pt>
                <c:pt idx="10">
                  <c:v>329.02296399999977</c:v>
                </c:pt>
                <c:pt idx="11">
                  <c:v>377.61777999999981</c:v>
                </c:pt>
                <c:pt idx="12">
                  <c:v>429.13104599999997</c:v>
                </c:pt>
                <c:pt idx="13">
                  <c:v>483.56276199999979</c:v>
                </c:pt>
                <c:pt idx="14">
                  <c:v>540.91292799999974</c:v>
                </c:pt>
                <c:pt idx="15">
                  <c:v>601.1815439999998</c:v>
                </c:pt>
                <c:pt idx="16">
                  <c:v>664.36860999999976</c:v>
                </c:pt>
                <c:pt idx="17">
                  <c:v>730.47412599999984</c:v>
                </c:pt>
                <c:pt idx="18">
                  <c:v>799.49809199999982</c:v>
                </c:pt>
                <c:pt idx="19">
                  <c:v>871.44050799999991</c:v>
                </c:pt>
                <c:pt idx="20">
                  <c:v>946.30137399999967</c:v>
                </c:pt>
                <c:pt idx="21">
                  <c:v>1024.0806900000002</c:v>
                </c:pt>
                <c:pt idx="22">
                  <c:v>1104.778456</c:v>
                </c:pt>
                <c:pt idx="23">
                  <c:v>1188.3946719999999</c:v>
                </c:pt>
                <c:pt idx="24">
                  <c:v>1274.9293379999999</c:v>
                </c:pt>
                <c:pt idx="25">
                  <c:v>1364.3824540000001</c:v>
                </c:pt>
                <c:pt idx="26">
                  <c:v>1456.7540199999999</c:v>
                </c:pt>
                <c:pt idx="27">
                  <c:v>1552.0440359999998</c:v>
                </c:pt>
                <c:pt idx="28">
                  <c:v>1650.2525019999998</c:v>
                </c:pt>
                <c:pt idx="29">
                  <c:v>1751.379418</c:v>
                </c:pt>
                <c:pt idx="30">
                  <c:v>1855.4247839999994</c:v>
                </c:pt>
                <c:pt idx="31">
                  <c:v>1962.3886000000002</c:v>
                </c:pt>
                <c:pt idx="32">
                  <c:v>2072.2708659999998</c:v>
                </c:pt>
                <c:pt idx="33">
                  <c:v>2185.071582</c:v>
                </c:pt>
                <c:pt idx="34">
                  <c:v>2299.9462266249998</c:v>
                </c:pt>
                <c:pt idx="35">
                  <c:v>2391.6158166249998</c:v>
                </c:pt>
                <c:pt idx="36">
                  <c:v>2482.3824386249998</c:v>
                </c:pt>
                <c:pt idx="37">
                  <c:v>2572.2460926249996</c:v>
                </c:pt>
                <c:pt idx="38">
                  <c:v>2661.2067786249995</c:v>
                </c:pt>
                <c:pt idx="39">
                  <c:v>2749.2644966249995</c:v>
                </c:pt>
                <c:pt idx="40">
                  <c:v>2836.4192466249992</c:v>
                </c:pt>
                <c:pt idx="41">
                  <c:v>2922.671028625</c:v>
                </c:pt>
                <c:pt idx="42">
                  <c:v>3008.0198426249999</c:v>
                </c:pt>
                <c:pt idx="43">
                  <c:v>3092.465688625</c:v>
                </c:pt>
                <c:pt idx="44">
                  <c:v>3176.0085666250002</c:v>
                </c:pt>
                <c:pt idx="45">
                  <c:v>3258.6484766250001</c:v>
                </c:pt>
                <c:pt idx="46">
                  <c:v>3340.3854186250005</c:v>
                </c:pt>
                <c:pt idx="47">
                  <c:v>3421.2193926249997</c:v>
                </c:pt>
                <c:pt idx="48">
                  <c:v>3501.1503986250004</c:v>
                </c:pt>
                <c:pt idx="49">
                  <c:v>3580.1784366249999</c:v>
                </c:pt>
                <c:pt idx="50">
                  <c:v>3658.303506625</c:v>
                </c:pt>
                <c:pt idx="51">
                  <c:v>3735.5256086249997</c:v>
                </c:pt>
                <c:pt idx="52">
                  <c:v>3811.844742625</c:v>
                </c:pt>
                <c:pt idx="53">
                  <c:v>3887.260908625</c:v>
                </c:pt>
                <c:pt idx="54">
                  <c:v>3961.7741066249996</c:v>
                </c:pt>
                <c:pt idx="55">
                  <c:v>4035.3843366249998</c:v>
                </c:pt>
                <c:pt idx="56">
                  <c:v>4108.0915986250002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A82-47D4-AA45-6396338A9DD2}"/>
            </c:ext>
          </c:extLst>
        </c:ser>
        <c:ser>
          <c:idx val="14"/>
          <c:order val="14"/>
          <c:tx>
            <c:strRef>
              <c:f>'Sup. de respostas predição '!$Q$61</c:f>
              <c:strCache>
                <c:ptCount val="1"/>
                <c:pt idx="0">
                  <c:v>3200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/>
            <a:effectLst/>
            <a:sp3d>
              <a:contourClr>
                <a:schemeClr val="accent3">
                  <a:tint val="65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'!$Q$62:$Q$118</c:f>
              <c:numCache>
                <c:formatCode>General</c:formatCode>
                <c:ptCount val="57"/>
                <c:pt idx="0">
                  <c:v>3.3697290000000066</c:v>
                </c:pt>
                <c:pt idx="1">
                  <c:v>22.758495000000039</c:v>
                </c:pt>
                <c:pt idx="2">
                  <c:v>45.065710999999965</c:v>
                </c:pt>
                <c:pt idx="3">
                  <c:v>70.291377000000011</c:v>
                </c:pt>
                <c:pt idx="4">
                  <c:v>98.435492999999951</c:v>
                </c:pt>
                <c:pt idx="5">
                  <c:v>129.49805900000001</c:v>
                </c:pt>
                <c:pt idx="6">
                  <c:v>163.47907499999997</c:v>
                </c:pt>
                <c:pt idx="7">
                  <c:v>200.37854100000004</c:v>
                </c:pt>
                <c:pt idx="8">
                  <c:v>240.19645700000001</c:v>
                </c:pt>
                <c:pt idx="9">
                  <c:v>282.9328230000001</c:v>
                </c:pt>
                <c:pt idx="10">
                  <c:v>328.58763899999985</c:v>
                </c:pt>
                <c:pt idx="11">
                  <c:v>377.16090499999996</c:v>
                </c:pt>
                <c:pt idx="12">
                  <c:v>428.65262100000018</c:v>
                </c:pt>
                <c:pt idx="13">
                  <c:v>483.06278699999984</c:v>
                </c:pt>
                <c:pt idx="14">
                  <c:v>540.39140299999985</c:v>
                </c:pt>
                <c:pt idx="15">
                  <c:v>600.63846899999999</c:v>
                </c:pt>
                <c:pt idx="16">
                  <c:v>663.80398500000001</c:v>
                </c:pt>
                <c:pt idx="17">
                  <c:v>729.88795099999993</c:v>
                </c:pt>
                <c:pt idx="18">
                  <c:v>798.89036699999997</c:v>
                </c:pt>
                <c:pt idx="19">
                  <c:v>870.81123300000013</c:v>
                </c:pt>
                <c:pt idx="20">
                  <c:v>945.65054899999996</c:v>
                </c:pt>
                <c:pt idx="21">
                  <c:v>1023.4083150000004</c:v>
                </c:pt>
                <c:pt idx="22">
                  <c:v>1104.0845310000002</c:v>
                </c:pt>
                <c:pt idx="23">
                  <c:v>1187.6791969999997</c:v>
                </c:pt>
                <c:pt idx="24">
                  <c:v>1274.1923130000002</c:v>
                </c:pt>
                <c:pt idx="25">
                  <c:v>1363.623879</c:v>
                </c:pt>
                <c:pt idx="26">
                  <c:v>1455.9738949999999</c:v>
                </c:pt>
                <c:pt idx="27">
                  <c:v>1551.2423609999998</c:v>
                </c:pt>
                <c:pt idx="28">
                  <c:v>1649.429277</c:v>
                </c:pt>
                <c:pt idx="29">
                  <c:v>1750.5346430000002</c:v>
                </c:pt>
                <c:pt idx="30">
                  <c:v>1854.5584589999996</c:v>
                </c:pt>
                <c:pt idx="31">
                  <c:v>1961.5007250000001</c:v>
                </c:pt>
                <c:pt idx="32">
                  <c:v>2071.361441</c:v>
                </c:pt>
                <c:pt idx="33">
                  <c:v>2184.1406070000003</c:v>
                </c:pt>
                <c:pt idx="34">
                  <c:v>2300.1185609999998</c:v>
                </c:pt>
                <c:pt idx="35">
                  <c:v>2391.6899009999997</c:v>
                </c:pt>
                <c:pt idx="36">
                  <c:v>2482.3582730000003</c:v>
                </c:pt>
                <c:pt idx="37">
                  <c:v>2572.123677</c:v>
                </c:pt>
                <c:pt idx="38">
                  <c:v>2660.9861129999999</c:v>
                </c:pt>
                <c:pt idx="39">
                  <c:v>2748.9455809999999</c:v>
                </c:pt>
                <c:pt idx="40">
                  <c:v>2836.0020809999996</c:v>
                </c:pt>
                <c:pt idx="41">
                  <c:v>2922.1556130000004</c:v>
                </c:pt>
                <c:pt idx="42">
                  <c:v>3007.4061770000003</c:v>
                </c:pt>
                <c:pt idx="43">
                  <c:v>3091.7537730000004</c:v>
                </c:pt>
                <c:pt idx="44">
                  <c:v>3175.1984010000001</c:v>
                </c:pt>
                <c:pt idx="45">
                  <c:v>3257.7400610000004</c:v>
                </c:pt>
                <c:pt idx="46">
                  <c:v>3339.3787530000004</c:v>
                </c:pt>
                <c:pt idx="47">
                  <c:v>3420.1144770000001</c:v>
                </c:pt>
                <c:pt idx="48">
                  <c:v>3499.9472330000003</c:v>
                </c:pt>
                <c:pt idx="49">
                  <c:v>3578.8770209999998</c:v>
                </c:pt>
                <c:pt idx="50">
                  <c:v>3656.9038409999998</c:v>
                </c:pt>
                <c:pt idx="51">
                  <c:v>3734.0276929999995</c:v>
                </c:pt>
                <c:pt idx="52">
                  <c:v>3810.2485769999998</c:v>
                </c:pt>
                <c:pt idx="53">
                  <c:v>3885.5664929999998</c:v>
                </c:pt>
                <c:pt idx="54">
                  <c:v>3959.9814409999994</c:v>
                </c:pt>
                <c:pt idx="55">
                  <c:v>4033.4934209999997</c:v>
                </c:pt>
                <c:pt idx="56">
                  <c:v>4106.102433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FA82-47D4-AA45-6396338A9DD2}"/>
            </c:ext>
          </c:extLst>
        </c:ser>
        <c:ser>
          <c:idx val="15"/>
          <c:order val="15"/>
          <c:tx>
            <c:strRef>
              <c:f>'Sup. de respostas predição '!$R$61</c:f>
              <c:strCache>
                <c:ptCount val="1"/>
                <c:pt idx="0">
                  <c:v>3225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/>
            <a:effectLst/>
            <a:sp3d>
              <a:contourClr>
                <a:schemeClr val="accent3">
                  <a:tint val="58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'!$R$62:$R$118</c:f>
              <c:numCache>
                <c:formatCode>General</c:formatCode>
                <c:ptCount val="57"/>
                <c:pt idx="0">
                  <c:v>3.016153999999915</c:v>
                </c:pt>
                <c:pt idx="1">
                  <c:v>22.383369999999786</c:v>
                </c:pt>
                <c:pt idx="2">
                  <c:v>44.669036000000006</c:v>
                </c:pt>
                <c:pt idx="3">
                  <c:v>69.873151999999891</c:v>
                </c:pt>
                <c:pt idx="4">
                  <c:v>97.995717999999897</c:v>
                </c:pt>
                <c:pt idx="5">
                  <c:v>129.0367339999998</c:v>
                </c:pt>
                <c:pt idx="6">
                  <c:v>162.99620000000004</c:v>
                </c:pt>
                <c:pt idx="7">
                  <c:v>199.87411599999996</c:v>
                </c:pt>
                <c:pt idx="8">
                  <c:v>239.67048199999977</c:v>
                </c:pt>
                <c:pt idx="9">
                  <c:v>282.38529799999992</c:v>
                </c:pt>
                <c:pt idx="10">
                  <c:v>328.01856399999974</c:v>
                </c:pt>
                <c:pt idx="11">
                  <c:v>376.57027999999991</c:v>
                </c:pt>
                <c:pt idx="12">
                  <c:v>428.04044599999997</c:v>
                </c:pt>
                <c:pt idx="13">
                  <c:v>482.42906199999993</c:v>
                </c:pt>
                <c:pt idx="14">
                  <c:v>539.73612799999978</c:v>
                </c:pt>
                <c:pt idx="15">
                  <c:v>599.96164399999998</c:v>
                </c:pt>
                <c:pt idx="16">
                  <c:v>663.10560999999984</c:v>
                </c:pt>
                <c:pt idx="17">
                  <c:v>729.16802599999983</c:v>
                </c:pt>
                <c:pt idx="18">
                  <c:v>798.14889199999993</c:v>
                </c:pt>
                <c:pt idx="19">
                  <c:v>870.04820799999993</c:v>
                </c:pt>
                <c:pt idx="20">
                  <c:v>944.86597400000005</c:v>
                </c:pt>
                <c:pt idx="21">
                  <c:v>1022.6021899999998</c:v>
                </c:pt>
                <c:pt idx="22">
                  <c:v>1103.2568560000002</c:v>
                </c:pt>
                <c:pt idx="23">
                  <c:v>1186.8299719999998</c:v>
                </c:pt>
                <c:pt idx="24">
                  <c:v>1273.3215379999995</c:v>
                </c:pt>
                <c:pt idx="25">
                  <c:v>1362.7315539999997</c:v>
                </c:pt>
                <c:pt idx="26">
                  <c:v>1455.0600200000001</c:v>
                </c:pt>
                <c:pt idx="27">
                  <c:v>1550.3069359999997</c:v>
                </c:pt>
                <c:pt idx="28">
                  <c:v>1648.4723019999999</c:v>
                </c:pt>
                <c:pt idx="29">
                  <c:v>1749.5561180000002</c:v>
                </c:pt>
                <c:pt idx="30">
                  <c:v>1853.5583840000002</c:v>
                </c:pt>
                <c:pt idx="31">
                  <c:v>1960.4790999999998</c:v>
                </c:pt>
                <c:pt idx="32">
                  <c:v>2070.3182660000002</c:v>
                </c:pt>
                <c:pt idx="33">
                  <c:v>2183.0758820000001</c:v>
                </c:pt>
                <c:pt idx="34">
                  <c:v>2300.3718866250001</c:v>
                </c:pt>
                <c:pt idx="35">
                  <c:v>2391.8449766250001</c:v>
                </c:pt>
                <c:pt idx="36">
                  <c:v>2482.4150986250002</c:v>
                </c:pt>
                <c:pt idx="37">
                  <c:v>2572.0822526249999</c:v>
                </c:pt>
                <c:pt idx="38">
                  <c:v>2660.8464386249998</c:v>
                </c:pt>
                <c:pt idx="39">
                  <c:v>2748.7076566250003</c:v>
                </c:pt>
                <c:pt idx="40">
                  <c:v>2835.6659066249999</c:v>
                </c:pt>
                <c:pt idx="41">
                  <c:v>2921.7211886250002</c:v>
                </c:pt>
                <c:pt idx="42">
                  <c:v>3006.8735026250001</c:v>
                </c:pt>
                <c:pt idx="43">
                  <c:v>3091.1228486250006</c:v>
                </c:pt>
                <c:pt idx="44">
                  <c:v>3174.4692266250004</c:v>
                </c:pt>
                <c:pt idx="45">
                  <c:v>3256.9126366250007</c:v>
                </c:pt>
                <c:pt idx="46">
                  <c:v>3338.4530786250007</c:v>
                </c:pt>
                <c:pt idx="47">
                  <c:v>3419.0905526250003</c:v>
                </c:pt>
                <c:pt idx="48">
                  <c:v>3498.8250586250006</c:v>
                </c:pt>
                <c:pt idx="49">
                  <c:v>3577.656596625</c:v>
                </c:pt>
                <c:pt idx="50">
                  <c:v>3655.5851666250001</c:v>
                </c:pt>
                <c:pt idx="51">
                  <c:v>3732.6107686249998</c:v>
                </c:pt>
                <c:pt idx="52">
                  <c:v>3808.7334026250001</c:v>
                </c:pt>
                <c:pt idx="53">
                  <c:v>3883.953068625</c:v>
                </c:pt>
                <c:pt idx="54">
                  <c:v>3958.2697666250001</c:v>
                </c:pt>
                <c:pt idx="55">
                  <c:v>4031.6834966250003</c:v>
                </c:pt>
                <c:pt idx="56">
                  <c:v>4104.1942586250007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FA82-47D4-AA45-6396338A9DD2}"/>
            </c:ext>
          </c:extLst>
        </c:ser>
        <c:ser>
          <c:idx val="16"/>
          <c:order val="16"/>
          <c:tx>
            <c:strRef>
              <c:f>'Sup. de respostas predição '!$S$61</c:f>
              <c:strCache>
                <c:ptCount val="1"/>
                <c:pt idx="0">
                  <c:v>3250</c:v>
                </c:pt>
              </c:strCache>
            </c:strRef>
          </c:tx>
          <c:spPr>
            <a:solidFill>
              <a:schemeClr val="accent5">
                <a:shade val="51000"/>
              </a:schemeClr>
            </a:solidFill>
            <a:ln/>
            <a:effectLst/>
            <a:sp3d>
              <a:contourClr>
                <a:schemeClr val="accent3">
                  <a:tint val="51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'!$S$62:$S$118</c:f>
              <c:numCache>
                <c:formatCode>General</c:formatCode>
                <c:ptCount val="57"/>
                <c:pt idx="0">
                  <c:v>2.528829000000087</c:v>
                </c:pt>
                <c:pt idx="1">
                  <c:v>21.874495000000024</c:v>
                </c:pt>
                <c:pt idx="2">
                  <c:v>44.138611000000083</c:v>
                </c:pt>
                <c:pt idx="3">
                  <c:v>69.321177000000034</c:v>
                </c:pt>
                <c:pt idx="4">
                  <c:v>97.422193000000107</c:v>
                </c:pt>
                <c:pt idx="5">
                  <c:v>128.44165900000007</c:v>
                </c:pt>
                <c:pt idx="6">
                  <c:v>162.37957500000016</c:v>
                </c:pt>
                <c:pt idx="7">
                  <c:v>199.23594100000014</c:v>
                </c:pt>
                <c:pt idx="8">
                  <c:v>239.01075700000001</c:v>
                </c:pt>
                <c:pt idx="9">
                  <c:v>281.70402300000001</c:v>
                </c:pt>
                <c:pt idx="10">
                  <c:v>327.31573899999989</c:v>
                </c:pt>
                <c:pt idx="11">
                  <c:v>375.84590500000013</c:v>
                </c:pt>
                <c:pt idx="12">
                  <c:v>427.29452100000026</c:v>
                </c:pt>
                <c:pt idx="13">
                  <c:v>481.66158700000005</c:v>
                </c:pt>
                <c:pt idx="14">
                  <c:v>538.94710299999997</c:v>
                </c:pt>
                <c:pt idx="15">
                  <c:v>599.15106900000001</c:v>
                </c:pt>
                <c:pt idx="16">
                  <c:v>662.27348499999994</c:v>
                </c:pt>
                <c:pt idx="17">
                  <c:v>728.31435099999999</c:v>
                </c:pt>
                <c:pt idx="18">
                  <c:v>797.27366700000016</c:v>
                </c:pt>
                <c:pt idx="19">
                  <c:v>869.15143300000022</c:v>
                </c:pt>
                <c:pt idx="20">
                  <c:v>943.94764900000018</c:v>
                </c:pt>
                <c:pt idx="21">
                  <c:v>1021.662315</c:v>
                </c:pt>
                <c:pt idx="22">
                  <c:v>1102.2954310000005</c:v>
                </c:pt>
                <c:pt idx="23">
                  <c:v>1185.8469970000001</c:v>
                </c:pt>
                <c:pt idx="24">
                  <c:v>1272.3170129999999</c:v>
                </c:pt>
                <c:pt idx="25">
                  <c:v>1361.7054790000002</c:v>
                </c:pt>
                <c:pt idx="26">
                  <c:v>1454.0123950000002</c:v>
                </c:pt>
                <c:pt idx="27">
                  <c:v>1549.2377609999999</c:v>
                </c:pt>
                <c:pt idx="28">
                  <c:v>1647.3815770000001</c:v>
                </c:pt>
                <c:pt idx="29">
                  <c:v>1748.4438430000005</c:v>
                </c:pt>
                <c:pt idx="30">
                  <c:v>1852.424559</c:v>
                </c:pt>
                <c:pt idx="31">
                  <c:v>1959.3237249999997</c:v>
                </c:pt>
                <c:pt idx="32">
                  <c:v>2069.141341</c:v>
                </c:pt>
                <c:pt idx="33">
                  <c:v>2181.8774069999999</c:v>
                </c:pt>
                <c:pt idx="34">
                  <c:v>2300.7062034999999</c:v>
                </c:pt>
                <c:pt idx="35">
                  <c:v>2392.0810434999999</c:v>
                </c:pt>
                <c:pt idx="36">
                  <c:v>2482.5529154999999</c:v>
                </c:pt>
                <c:pt idx="37">
                  <c:v>2572.1218194999997</c:v>
                </c:pt>
                <c:pt idx="38">
                  <c:v>2660.7877554999995</c:v>
                </c:pt>
                <c:pt idx="39">
                  <c:v>2748.5507234999995</c:v>
                </c:pt>
                <c:pt idx="40">
                  <c:v>2835.4107234999992</c:v>
                </c:pt>
                <c:pt idx="41">
                  <c:v>2921.3677555000004</c:v>
                </c:pt>
                <c:pt idx="42">
                  <c:v>3006.4218195000003</c:v>
                </c:pt>
                <c:pt idx="43">
                  <c:v>3090.5729154999999</c:v>
                </c:pt>
                <c:pt idx="44">
                  <c:v>3173.8210435000005</c:v>
                </c:pt>
                <c:pt idx="45">
                  <c:v>3256.1662035000004</c:v>
                </c:pt>
                <c:pt idx="46">
                  <c:v>3337.6083954999999</c:v>
                </c:pt>
                <c:pt idx="47">
                  <c:v>3418.1476195000005</c:v>
                </c:pt>
                <c:pt idx="48">
                  <c:v>3497.7838754999998</c:v>
                </c:pt>
                <c:pt idx="49">
                  <c:v>3576.5171635000002</c:v>
                </c:pt>
                <c:pt idx="50">
                  <c:v>3654.3474834999993</c:v>
                </c:pt>
                <c:pt idx="51">
                  <c:v>3731.2748354999999</c:v>
                </c:pt>
                <c:pt idx="52">
                  <c:v>3807.2992194999993</c:v>
                </c:pt>
                <c:pt idx="53">
                  <c:v>3882.4206355000001</c:v>
                </c:pt>
                <c:pt idx="54">
                  <c:v>3956.6390834999988</c:v>
                </c:pt>
                <c:pt idx="55">
                  <c:v>4029.9545634999999</c:v>
                </c:pt>
                <c:pt idx="56">
                  <c:v>4102.3670755000003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FA82-47D4-AA45-6396338A9DD2}"/>
            </c:ext>
          </c:extLst>
        </c:ser>
        <c:ser>
          <c:idx val="17"/>
          <c:order val="17"/>
          <c:tx>
            <c:strRef>
              <c:f>'Sup. de respostas predição '!$T$61</c:f>
              <c:strCache>
                <c:ptCount val="1"/>
                <c:pt idx="0">
                  <c:v>3275</c:v>
                </c:pt>
              </c:strCache>
            </c:strRef>
          </c:tx>
          <c:spPr>
            <a:solidFill>
              <a:schemeClr val="accent5">
                <a:shade val="44000"/>
              </a:schemeClr>
            </a:solidFill>
            <a:ln/>
            <a:effectLst/>
            <a:sp3d>
              <a:contourClr>
                <a:schemeClr val="accent3">
                  <a:tint val="44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'!$T$62:$T$118</c:f>
              <c:numCache>
                <c:formatCode>General</c:formatCode>
                <c:ptCount val="57"/>
                <c:pt idx="0">
                  <c:v>1.9077539999998407</c:v>
                </c:pt>
                <c:pt idx="1">
                  <c:v>21.231869999999844</c:v>
                </c:pt>
                <c:pt idx="2">
                  <c:v>43.474435999999969</c:v>
                </c:pt>
                <c:pt idx="3">
                  <c:v>68.635451999999987</c:v>
                </c:pt>
                <c:pt idx="4">
                  <c:v>96.71491799999967</c:v>
                </c:pt>
                <c:pt idx="5">
                  <c:v>127.7128339999997</c:v>
                </c:pt>
                <c:pt idx="6">
                  <c:v>161.62919999999986</c:v>
                </c:pt>
                <c:pt idx="7">
                  <c:v>198.4640159999999</c:v>
                </c:pt>
                <c:pt idx="8">
                  <c:v>238.21728199999984</c:v>
                </c:pt>
                <c:pt idx="9">
                  <c:v>280.8889979999999</c:v>
                </c:pt>
                <c:pt idx="10">
                  <c:v>326.47916399999986</c:v>
                </c:pt>
                <c:pt idx="11">
                  <c:v>374.9877799999997</c:v>
                </c:pt>
                <c:pt idx="12">
                  <c:v>426.4148459999999</c:v>
                </c:pt>
                <c:pt idx="13">
                  <c:v>480.76036199999976</c:v>
                </c:pt>
                <c:pt idx="14">
                  <c:v>538.02432799999974</c:v>
                </c:pt>
                <c:pt idx="15">
                  <c:v>598.20674399999984</c:v>
                </c:pt>
                <c:pt idx="16">
                  <c:v>661.30760999999984</c:v>
                </c:pt>
                <c:pt idx="17">
                  <c:v>727.32692599999973</c:v>
                </c:pt>
                <c:pt idx="18">
                  <c:v>796.26469199999974</c:v>
                </c:pt>
                <c:pt idx="19">
                  <c:v>868.12090799999987</c:v>
                </c:pt>
                <c:pt idx="20">
                  <c:v>942.8955739999999</c:v>
                </c:pt>
                <c:pt idx="21">
                  <c:v>1020.5886899999998</c:v>
                </c:pt>
                <c:pt idx="22">
                  <c:v>1101.2002559999999</c:v>
                </c:pt>
                <c:pt idx="23">
                  <c:v>1184.7302719999996</c:v>
                </c:pt>
                <c:pt idx="24">
                  <c:v>1271.1787379999998</c:v>
                </c:pt>
                <c:pt idx="25">
                  <c:v>1360.5456539999998</c:v>
                </c:pt>
                <c:pt idx="26">
                  <c:v>1452.8310199999999</c:v>
                </c:pt>
                <c:pt idx="27">
                  <c:v>1548.0348359999996</c:v>
                </c:pt>
                <c:pt idx="28">
                  <c:v>1646.1571019999999</c:v>
                </c:pt>
                <c:pt idx="29">
                  <c:v>1747.1978179999999</c:v>
                </c:pt>
                <c:pt idx="30">
                  <c:v>1851.1569839999995</c:v>
                </c:pt>
                <c:pt idx="31">
                  <c:v>1958.0346000000002</c:v>
                </c:pt>
                <c:pt idx="32">
                  <c:v>2067.8306659999998</c:v>
                </c:pt>
                <c:pt idx="33">
                  <c:v>2180.5451819999998</c:v>
                </c:pt>
                <c:pt idx="34">
                  <c:v>2301.1215116249996</c:v>
                </c:pt>
                <c:pt idx="35">
                  <c:v>2392.398101625</c:v>
                </c:pt>
                <c:pt idx="36">
                  <c:v>2482.771723625</c:v>
                </c:pt>
                <c:pt idx="37">
                  <c:v>2572.2423776249998</c:v>
                </c:pt>
                <c:pt idx="38">
                  <c:v>2660.8100636249997</c:v>
                </c:pt>
                <c:pt idx="39">
                  <c:v>2748.4747816250001</c:v>
                </c:pt>
                <c:pt idx="40">
                  <c:v>2835.2365316249998</c:v>
                </c:pt>
                <c:pt idx="41">
                  <c:v>2921.0953136250009</c:v>
                </c:pt>
                <c:pt idx="42">
                  <c:v>3006.0511276250008</c:v>
                </c:pt>
                <c:pt idx="43">
                  <c:v>3090.1039736250004</c:v>
                </c:pt>
                <c:pt idx="44">
                  <c:v>3173.2538516250006</c:v>
                </c:pt>
                <c:pt idx="45">
                  <c:v>3255.5007616250005</c:v>
                </c:pt>
                <c:pt idx="46">
                  <c:v>3336.844703625</c:v>
                </c:pt>
                <c:pt idx="47">
                  <c:v>3417.2856776250001</c:v>
                </c:pt>
                <c:pt idx="48">
                  <c:v>3496.8236836249998</c:v>
                </c:pt>
                <c:pt idx="49">
                  <c:v>3575.4587216249993</c:v>
                </c:pt>
                <c:pt idx="50">
                  <c:v>3653.1907916249993</c:v>
                </c:pt>
                <c:pt idx="51">
                  <c:v>3730.019893624999</c:v>
                </c:pt>
                <c:pt idx="52">
                  <c:v>3805.9460276249993</c:v>
                </c:pt>
                <c:pt idx="53">
                  <c:v>3880.9691936249992</c:v>
                </c:pt>
                <c:pt idx="54">
                  <c:v>3955.0893916249988</c:v>
                </c:pt>
                <c:pt idx="55">
                  <c:v>4028.306621624999</c:v>
                </c:pt>
                <c:pt idx="56">
                  <c:v>4100.6208836249998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FA82-47D4-AA45-6396338A9DD2}"/>
            </c:ext>
          </c:extLst>
        </c:ser>
        <c:ser>
          <c:idx val="18"/>
          <c:order val="18"/>
          <c:tx>
            <c:strRef>
              <c:f>'Sup. de respostas predição '!$U$61</c:f>
              <c:strCache>
                <c:ptCount val="1"/>
                <c:pt idx="0">
                  <c:v>3300</c:v>
                </c:pt>
              </c:strCache>
            </c:strRef>
          </c:tx>
          <c:spPr>
            <a:solidFill>
              <a:schemeClr val="accent5">
                <a:shade val="37000"/>
              </a:schemeClr>
            </a:solidFill>
            <a:ln/>
            <a:effectLst/>
            <a:sp3d>
              <a:contourClr>
                <a:schemeClr val="accent3">
                  <a:tint val="37000"/>
                  <a:shade val="95000"/>
                </a:schemeClr>
              </a:contourClr>
            </a:sp3d>
          </c:spPr>
          <c:cat>
            <c:numRef>
              <c:f>'Sup. de respostas predição '!$B$62:$B$118</c:f>
              <c:numCache>
                <c:formatCode>General</c:formatCode>
                <c:ptCount val="5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</c:numCache>
            </c:numRef>
          </c:cat>
          <c:val>
            <c:numRef>
              <c:f>'Sup. de respostas predição '!$U$62:$U$118</c:f>
              <c:numCache>
                <c:formatCode>General</c:formatCode>
                <c:ptCount val="57"/>
                <c:pt idx="0">
                  <c:v>1.1529290000000856</c:v>
                </c:pt>
                <c:pt idx="1">
                  <c:v>20.455495000000155</c:v>
                </c:pt>
                <c:pt idx="2">
                  <c:v>42.676511000000119</c:v>
                </c:pt>
                <c:pt idx="3">
                  <c:v>67.815977000000203</c:v>
                </c:pt>
                <c:pt idx="4">
                  <c:v>95.873892999999953</c:v>
                </c:pt>
                <c:pt idx="5">
                  <c:v>126.85025900000005</c:v>
                </c:pt>
                <c:pt idx="6">
                  <c:v>160.74507500000004</c:v>
                </c:pt>
                <c:pt idx="7">
                  <c:v>197.55834100000015</c:v>
                </c:pt>
                <c:pt idx="8">
                  <c:v>237.29005699999993</c:v>
                </c:pt>
                <c:pt idx="9">
                  <c:v>279.94022300000006</c:v>
                </c:pt>
                <c:pt idx="10">
                  <c:v>325.50883900000008</c:v>
                </c:pt>
                <c:pt idx="11">
                  <c:v>373.99590499999999</c:v>
                </c:pt>
                <c:pt idx="12">
                  <c:v>425.40142100000025</c:v>
                </c:pt>
                <c:pt idx="13">
                  <c:v>479.72538699999996</c:v>
                </c:pt>
                <c:pt idx="14">
                  <c:v>536.967803</c:v>
                </c:pt>
                <c:pt idx="15">
                  <c:v>597.12866899999995</c:v>
                </c:pt>
                <c:pt idx="16">
                  <c:v>660.20798500000001</c:v>
                </c:pt>
                <c:pt idx="17">
                  <c:v>726.20575100000019</c:v>
                </c:pt>
                <c:pt idx="18">
                  <c:v>795.12196700000004</c:v>
                </c:pt>
                <c:pt idx="19">
                  <c:v>866.95663300000024</c:v>
                </c:pt>
                <c:pt idx="20">
                  <c:v>941.7097490000001</c:v>
                </c:pt>
                <c:pt idx="21">
                  <c:v>1019.3813150000001</c:v>
                </c:pt>
                <c:pt idx="22">
                  <c:v>1099.9713310000002</c:v>
                </c:pt>
                <c:pt idx="23">
                  <c:v>1183.479797</c:v>
                </c:pt>
                <c:pt idx="24">
                  <c:v>1269.9067130000003</c:v>
                </c:pt>
                <c:pt idx="25">
                  <c:v>1359.2520790000003</c:v>
                </c:pt>
                <c:pt idx="26">
                  <c:v>1451.515895</c:v>
                </c:pt>
                <c:pt idx="27">
                  <c:v>1546.6981609999998</c:v>
                </c:pt>
                <c:pt idx="28">
                  <c:v>1644.7988770000002</c:v>
                </c:pt>
                <c:pt idx="29">
                  <c:v>1745.8180430000002</c:v>
                </c:pt>
                <c:pt idx="30">
                  <c:v>1849.7556589999995</c:v>
                </c:pt>
                <c:pt idx="31">
                  <c:v>1956.6117250000002</c:v>
                </c:pt>
                <c:pt idx="32">
                  <c:v>2066.3862410000002</c:v>
                </c:pt>
                <c:pt idx="33">
                  <c:v>2179.0792070000002</c:v>
                </c:pt>
                <c:pt idx="34">
                  <c:v>2301.6178109999996</c:v>
                </c:pt>
                <c:pt idx="35">
                  <c:v>2392.7961509999996</c:v>
                </c:pt>
                <c:pt idx="36">
                  <c:v>2483.0715229999996</c:v>
                </c:pt>
                <c:pt idx="37">
                  <c:v>2572.4439269999993</c:v>
                </c:pt>
                <c:pt idx="38">
                  <c:v>2660.9133629999992</c:v>
                </c:pt>
                <c:pt idx="39">
                  <c:v>2748.4798309999992</c:v>
                </c:pt>
                <c:pt idx="40">
                  <c:v>2835.1433309999993</c:v>
                </c:pt>
                <c:pt idx="41">
                  <c:v>2920.9038629999995</c:v>
                </c:pt>
                <c:pt idx="42">
                  <c:v>3005.7614269999995</c:v>
                </c:pt>
                <c:pt idx="43">
                  <c:v>3089.716023</c:v>
                </c:pt>
                <c:pt idx="44">
                  <c:v>3172.7676509999997</c:v>
                </c:pt>
                <c:pt idx="45">
                  <c:v>3254.916311</c:v>
                </c:pt>
                <c:pt idx="46">
                  <c:v>3336.1620029999999</c:v>
                </c:pt>
                <c:pt idx="47">
                  <c:v>3416.5047269999995</c:v>
                </c:pt>
                <c:pt idx="48">
                  <c:v>3495.9444829999998</c:v>
                </c:pt>
                <c:pt idx="49">
                  <c:v>3574.4812709999992</c:v>
                </c:pt>
                <c:pt idx="50">
                  <c:v>3652.1150909999997</c:v>
                </c:pt>
                <c:pt idx="51">
                  <c:v>3728.8459429999994</c:v>
                </c:pt>
                <c:pt idx="52">
                  <c:v>3804.6738269999996</c:v>
                </c:pt>
                <c:pt idx="53">
                  <c:v>3879.5987429999996</c:v>
                </c:pt>
                <c:pt idx="54">
                  <c:v>3953.6206909999992</c:v>
                </c:pt>
                <c:pt idx="55">
                  <c:v>4026.7396709999994</c:v>
                </c:pt>
                <c:pt idx="56">
                  <c:v>4098.9556830000001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FA82-47D4-AA45-6396338A9DD2}"/>
            </c:ext>
          </c:extLst>
        </c:ser>
        <c:bandFmts>
          <c:bandFmt>
            <c:idx val="0"/>
            <c:spPr>
              <a:solidFill>
                <a:schemeClr val="accent5">
                  <a:tint val="43000"/>
                </a:schemeClr>
              </a:solidFill>
              <a:ln/>
              <a:effectLst/>
              <a:sp3d>
                <a:contourClr>
                  <a:schemeClr val="accent3">
                    <a:shade val="41000"/>
                    <a:shade val="95000"/>
                  </a:schemeClr>
                </a:contourClr>
              </a:sp3d>
            </c:spPr>
          </c:bandFmt>
          <c:bandFmt>
            <c:idx val="1"/>
            <c:spPr>
              <a:solidFill>
                <a:schemeClr val="accent5">
                  <a:tint val="56000"/>
                </a:schemeClr>
              </a:solidFill>
              <a:ln/>
              <a:effectLst/>
              <a:sp3d>
                <a:contourClr>
                  <a:schemeClr val="accent3">
                    <a:shade val="53000"/>
                    <a:shade val="95000"/>
                  </a:schemeClr>
                </a:contourClr>
              </a:sp3d>
            </c:spPr>
          </c:bandFmt>
          <c:bandFmt>
            <c:idx val="2"/>
            <c:spPr>
              <a:solidFill>
                <a:schemeClr val="accent5">
                  <a:tint val="69000"/>
                </a:schemeClr>
              </a:solidFill>
              <a:ln/>
              <a:effectLst/>
              <a:sp3d>
                <a:contourClr>
                  <a:schemeClr val="accent3">
                    <a:shade val="65000"/>
                    <a:shade val="95000"/>
                  </a:schemeClr>
                </a:contourClr>
              </a:sp3d>
            </c:spPr>
          </c:bandFmt>
          <c:bandFmt>
            <c:idx val="3"/>
            <c:spPr>
              <a:solidFill>
                <a:schemeClr val="accent5">
                  <a:tint val="81000"/>
                </a:schemeClr>
              </a:solidFill>
              <a:ln/>
              <a:effectLst/>
              <a:sp3d>
                <a:contourClr>
                  <a:schemeClr val="accent3">
                    <a:shade val="76000"/>
                    <a:shade val="95000"/>
                  </a:schemeClr>
                </a:contourClr>
              </a:sp3d>
            </c:spPr>
          </c:bandFmt>
          <c:bandFmt>
            <c:idx val="4"/>
            <c:spPr>
              <a:solidFill>
                <a:schemeClr val="accent5">
                  <a:tint val="94000"/>
                </a:schemeClr>
              </a:solidFill>
              <a:ln/>
              <a:effectLst/>
              <a:sp3d>
                <a:contourClr>
                  <a:schemeClr val="accent3">
                    <a:shade val="88000"/>
                    <a:shade val="95000"/>
                  </a:schemeClr>
                </a:contourClr>
              </a:sp3d>
            </c:spPr>
          </c:bandFmt>
          <c:bandFmt>
            <c:idx val="5"/>
            <c:spPr>
              <a:solidFill>
                <a:schemeClr val="accent5">
                  <a:shade val="93000"/>
                </a:schemeClr>
              </a:solidFill>
              <a:ln/>
              <a:effectLst/>
              <a:sp3d>
                <a:contourClr>
                  <a:schemeClr val="accent3">
                    <a:shade val="95000"/>
                  </a:schemeClr>
                </a:contourClr>
              </a:sp3d>
            </c:spPr>
          </c:bandFmt>
          <c:bandFmt>
            <c:idx val="6"/>
            <c:spPr>
              <a:solidFill>
                <a:schemeClr val="accent5">
                  <a:shade val="80000"/>
                </a:schemeClr>
              </a:solidFill>
              <a:ln/>
              <a:effectLst/>
              <a:sp3d>
                <a:contourClr>
                  <a:schemeClr val="accent3">
                    <a:tint val="89000"/>
                    <a:shade val="95000"/>
                  </a:schemeClr>
                </a:contourClr>
              </a:sp3d>
            </c:spPr>
          </c:bandFmt>
          <c:bandFmt>
            <c:idx val="7"/>
            <c:spPr>
              <a:solidFill>
                <a:schemeClr val="accent5">
                  <a:shade val="68000"/>
                </a:schemeClr>
              </a:solidFill>
              <a:ln/>
              <a:effectLst/>
              <a:sp3d>
                <a:contourClr>
                  <a:schemeClr val="accent3">
                    <a:tint val="77000"/>
                    <a:shade val="95000"/>
                  </a:schemeClr>
                </a:contourClr>
              </a:sp3d>
            </c:spPr>
          </c:bandFmt>
          <c:bandFmt>
            <c:idx val="8"/>
            <c:spPr>
              <a:solidFill>
                <a:schemeClr val="accent5">
                  <a:shade val="55000"/>
                </a:schemeClr>
              </a:solidFill>
              <a:ln/>
              <a:effectLst/>
              <a:sp3d>
                <a:contourClr>
                  <a:schemeClr val="accent3">
                    <a:tint val="65000"/>
                    <a:shade val="95000"/>
                  </a:schemeClr>
                </a:contourClr>
              </a:sp3d>
            </c:spPr>
          </c:bandFmt>
          <c:bandFmt>
            <c:idx val="9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54000"/>
                    <a:shade val="95000"/>
                  </a:schemeClr>
                </a:contourClr>
              </a:sp3d>
            </c:spPr>
          </c:bandFmt>
          <c:bandFmt>
            <c:idx val="10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42000"/>
                    <a:shade val="95000"/>
                  </a:schemeClr>
                </a:contourClr>
              </a:sp3d>
            </c:spPr>
          </c:bandFmt>
          <c:bandFmt>
            <c:idx val="11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30000"/>
                    <a:shade val="95000"/>
                  </a:schemeClr>
                </a:contourClr>
              </a:sp3d>
            </c:spPr>
          </c:bandFmt>
          <c:bandFmt>
            <c:idx val="12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19000"/>
                    <a:shade val="95000"/>
                  </a:schemeClr>
                </a:contourClr>
              </a:sp3d>
            </c:spPr>
          </c:bandFmt>
          <c:bandFmt>
            <c:idx val="13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7000"/>
                    <a:shade val="95000"/>
                  </a:schemeClr>
                </a:contourClr>
              </a:sp3d>
            </c:spPr>
          </c:bandFmt>
          <c:bandFmt>
            <c:idx val="14"/>
            <c:spPr>
              <a:solidFill>
                <a:schemeClr val="accent5">
                  <a:shade val="42000"/>
                </a:schemeClr>
              </a:solidFill>
              <a:ln/>
              <a:effectLst/>
              <a:sp3d>
                <a:contourClr>
                  <a:schemeClr val="accent3">
                    <a:tint val="95000"/>
                    <a:shade val="95000"/>
                  </a:schemeClr>
                </a:contourClr>
              </a:sp3d>
            </c:spPr>
          </c:bandFmt>
        </c:bandFmts>
        <c:axId val="45445888"/>
        <c:axId val="45447808"/>
        <c:axId val="44349184"/>
      </c:surface3DChart>
      <c:catAx>
        <c:axId val="45445888"/>
        <c:scaling>
          <c:orientation val="minMax"/>
        </c:scaling>
        <c:delete val="0"/>
        <c:axPos val="b"/>
        <c:title>
          <c:tx>
            <c:rich>
              <a:bodyPr rot="-480000" spcFirstLastPara="1" vertOverflow="ellipsis" vert="horz" wrap="square" anchor="ctr" anchorCtr="1"/>
              <a:lstStyle/>
              <a:p>
                <a:pPr>
                  <a:defRPr sz="1800" b="1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ysClr val="windowText" lastClr="000000"/>
                    </a:solidFill>
                  </a:rPr>
                  <a:t>DIAS</a:t>
                </a:r>
              </a:p>
            </c:rich>
          </c:tx>
          <c:layout>
            <c:manualLayout>
              <c:xMode val="edge"/>
              <c:yMode val="edge"/>
              <c:x val="0.68122548476674005"/>
              <c:y val="0.7359176164039981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447808"/>
        <c:crosses val="autoZero"/>
        <c:auto val="1"/>
        <c:lblAlgn val="ctr"/>
        <c:lblOffset val="100"/>
        <c:noMultiLvlLbl val="0"/>
      </c:catAx>
      <c:valAx>
        <c:axId val="454478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 cap="none" baseline="0">
                    <a:solidFill>
                      <a:sysClr val="windowText" lastClr="000000"/>
                    </a:solidFill>
                  </a:rPr>
                  <a:t>PESO VIVO (g)</a:t>
                </a:r>
              </a:p>
            </c:rich>
          </c:tx>
          <c:layout>
            <c:manualLayout>
              <c:xMode val="edge"/>
              <c:yMode val="edge"/>
              <c:x val="3.472250745920277E-3"/>
              <c:y val="0.3853124294523264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445888"/>
        <c:crosses val="autoZero"/>
        <c:crossBetween val="midCat"/>
      </c:valAx>
      <c:serAx>
        <c:axId val="44349184"/>
        <c:scaling>
          <c:orientation val="minMax"/>
        </c:scaling>
        <c:delete val="0"/>
        <c:axPos val="b"/>
        <c:title>
          <c:tx>
            <c:rich>
              <a:bodyPr rot="2160000" spcFirstLastPara="1" vertOverflow="ellipsis" vert="horz" wrap="square" anchor="ctr" anchorCtr="0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/>
                  <a:t>EM kcal/kG</a:t>
                </a:r>
              </a:p>
            </c:rich>
          </c:tx>
          <c:layout>
            <c:manualLayout>
              <c:xMode val="edge"/>
              <c:yMode val="edge"/>
              <c:x val="0.10514749435089144"/>
              <c:y val="0.68994601293022517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447808"/>
        <c:crosses val="autoZero"/>
      </c:ser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 rtl="0"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legendEntry>
      <c:layout>
        <c:manualLayout>
          <c:xMode val="edge"/>
          <c:yMode val="edge"/>
          <c:x val="0.20731421110910619"/>
          <c:y val="0.90466553485075274"/>
          <c:w val="0.62696762764067671"/>
          <c:h val="1.984388888888889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gradFill>
      <a:gsLst>
        <a:gs pos="45000">
          <a:schemeClr val="accent5">
            <a:lumMod val="14000"/>
            <a:lumOff val="86000"/>
            <a:alpha val="37000"/>
          </a:schemeClr>
        </a:gs>
        <a:gs pos="73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</a:gra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trlProps/ctrlProp1.xml><?xml version="1.0" encoding="utf-8"?>
<formControlPr xmlns="http://schemas.microsoft.com/office/spreadsheetml/2009/9/main" objectType="Scroll" dx="16" fmlaLink="$E$4" horiz="1" max="56" min="1" page="10" val="42"/>
</file>

<file path=xl/ctrlProps/ctrlProp2.xml><?xml version="1.0" encoding="utf-8"?>
<formControlPr xmlns="http://schemas.microsoft.com/office/spreadsheetml/2009/9/main" objectType="Scroll" dx="16" fmlaLink="$G$4" horiz="1" inc="10" max="3300" min="2850" page="10" val="320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85725</xdr:rowOff>
        </xdr:from>
        <xdr:to>
          <xdr:col>4</xdr:col>
          <xdr:colOff>1066800</xdr:colOff>
          <xdr:row>5</xdr:row>
          <xdr:rowOff>152400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4</xdr:row>
          <xdr:rowOff>95250</xdr:rowOff>
        </xdr:from>
        <xdr:to>
          <xdr:col>7</xdr:col>
          <xdr:colOff>819150</xdr:colOff>
          <xdr:row>5</xdr:row>
          <xdr:rowOff>152400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9</xdr:col>
      <xdr:colOff>38100</xdr:colOff>
      <xdr:row>1</xdr:row>
      <xdr:rowOff>-1</xdr:rowOff>
    </xdr:from>
    <xdr:to>
      <xdr:col>19</xdr:col>
      <xdr:colOff>1166812</xdr:colOff>
      <xdr:row>42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952500</xdr:colOff>
      <xdr:row>235</xdr:row>
      <xdr:rowOff>68724</xdr:rowOff>
    </xdr:from>
    <xdr:to>
      <xdr:col>8</xdr:col>
      <xdr:colOff>38100</xdr:colOff>
      <xdr:row>246</xdr:row>
      <xdr:rowOff>34060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56475774"/>
          <a:ext cx="3028950" cy="2060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9438</xdr:colOff>
      <xdr:row>233</xdr:row>
      <xdr:rowOff>158624</xdr:rowOff>
    </xdr:from>
    <xdr:to>
      <xdr:col>11</xdr:col>
      <xdr:colOff>476249</xdr:colOff>
      <xdr:row>248</xdr:row>
      <xdr:rowOff>57150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188" y="56184674"/>
          <a:ext cx="3400511" cy="2756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256"/>
  <sheetViews>
    <sheetView showGridLines="0" showRowColHeaders="0" tabSelected="1" zoomScale="50" zoomScaleNormal="50" workbookViewId="0">
      <selection activeCell="U43" sqref="U43"/>
    </sheetView>
  </sheetViews>
  <sheetFormatPr defaultColWidth="0" defaultRowHeight="15" zeroHeight="1"/>
  <cols>
    <col min="1" max="1" width="2.28515625" customWidth="1"/>
    <col min="2" max="2" width="28.140625" bestFit="1" customWidth="1"/>
    <col min="3" max="3" width="17.85546875" bestFit="1" customWidth="1"/>
    <col min="4" max="4" width="18.7109375" bestFit="1" customWidth="1"/>
    <col min="5" max="5" width="17.85546875" bestFit="1" customWidth="1"/>
    <col min="6" max="6" width="17.85546875" customWidth="1"/>
    <col min="7" max="7" width="23.140625" bestFit="1" customWidth="1"/>
    <col min="8" max="8" width="17.85546875" bestFit="1" customWidth="1"/>
    <col min="9" max="9" width="19.5703125" customWidth="1"/>
    <col min="10" max="10" width="20.85546875" bestFit="1" customWidth="1"/>
    <col min="11" max="12" width="23.140625" bestFit="1" customWidth="1"/>
    <col min="13" max="13" width="18.7109375" customWidth="1"/>
    <col min="14" max="14" width="18.7109375" bestFit="1" customWidth="1"/>
    <col min="15" max="18" width="17.85546875" bestFit="1" customWidth="1"/>
    <col min="19" max="21" width="17.85546875" customWidth="1"/>
    <col min="22" max="22" width="8.7109375" customWidth="1"/>
    <col min="23" max="28" width="9.140625" hidden="1" customWidth="1"/>
    <col min="29" max="29" width="20.28515625" hidden="1" customWidth="1"/>
    <col min="30" max="60" width="0" hidden="1" customWidth="1"/>
    <col min="61" max="16384" width="9.140625" hidden="1"/>
  </cols>
  <sheetData>
    <row r="1" spans="2:21"/>
    <row r="2" spans="2:21" ht="28.5">
      <c r="B2" s="125" t="s">
        <v>46</v>
      </c>
      <c r="C2" s="126"/>
      <c r="D2" s="126"/>
      <c r="E2" s="126"/>
      <c r="F2" s="126"/>
      <c r="G2" s="126"/>
      <c r="H2" s="126"/>
      <c r="I2" s="12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83"/>
    </row>
    <row r="3" spans="2:21" ht="28.5">
      <c r="B3" s="99"/>
      <c r="C3" s="100"/>
      <c r="D3" s="100"/>
      <c r="E3" s="100"/>
      <c r="F3" s="100"/>
      <c r="G3" s="100"/>
      <c r="H3" s="100"/>
      <c r="I3" s="101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84"/>
    </row>
    <row r="4" spans="2:21" ht="31.5">
      <c r="B4" s="50"/>
      <c r="C4" s="58"/>
      <c r="D4" s="59" t="s">
        <v>23</v>
      </c>
      <c r="E4" s="60">
        <v>42</v>
      </c>
      <c r="F4" s="61" t="s">
        <v>29</v>
      </c>
      <c r="G4" s="124">
        <v>3200</v>
      </c>
      <c r="H4" s="62" t="s">
        <v>22</v>
      </c>
      <c r="I4" s="64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4"/>
    </row>
    <row r="5" spans="2:21">
      <c r="B5" s="50"/>
      <c r="C5" s="1"/>
      <c r="D5" s="1"/>
      <c r="E5" s="1"/>
      <c r="F5" s="1"/>
      <c r="G5" s="1"/>
      <c r="H5" s="1"/>
      <c r="I5" s="64"/>
      <c r="U5" s="84"/>
    </row>
    <row r="6" spans="2:21">
      <c r="B6" s="50"/>
      <c r="C6" s="1"/>
      <c r="D6" s="1"/>
      <c r="E6" s="1"/>
      <c r="F6" s="1"/>
      <c r="G6" s="1"/>
      <c r="H6" s="1"/>
      <c r="I6" s="64"/>
      <c r="U6" s="84"/>
    </row>
    <row r="7" spans="2:21">
      <c r="B7" s="50"/>
      <c r="C7" s="1"/>
      <c r="D7" s="1"/>
      <c r="E7" s="1"/>
      <c r="F7" s="1"/>
      <c r="G7" s="1"/>
      <c r="H7" s="1"/>
      <c r="I7" s="64"/>
      <c r="U7" s="84"/>
    </row>
    <row r="8" spans="2:21" ht="26.25">
      <c r="B8" s="50"/>
      <c r="C8" s="1"/>
      <c r="D8" s="1"/>
      <c r="E8" s="131" t="s">
        <v>21</v>
      </c>
      <c r="F8" s="131"/>
      <c r="G8" s="131"/>
      <c r="H8" s="1"/>
      <c r="I8" s="64"/>
      <c r="U8" s="84"/>
    </row>
    <row r="9" spans="2:21" ht="15.75" thickBot="1">
      <c r="B9" s="50"/>
      <c r="C9" s="1"/>
      <c r="D9" s="1"/>
      <c r="E9" s="1"/>
      <c r="F9" s="1"/>
      <c r="G9" s="1"/>
      <c r="H9" s="1"/>
      <c r="I9" s="64"/>
      <c r="U9" s="84"/>
    </row>
    <row r="10" spans="2:21" ht="33" thickTop="1" thickBot="1">
      <c r="B10" s="50"/>
      <c r="C10" s="132" t="s">
        <v>43</v>
      </c>
      <c r="D10" s="132"/>
      <c r="E10" s="129">
        <f>IF(E4&lt;=35,(D128+D129*E4+D130*G4+D131*E4^2+D132*E4*G4+D133*G4^2)+20,L128+L129*E4+L130*G4+L131*E4^2+L132*E4*G4+L133*G4^2)</f>
        <v>3007.4061770000003</v>
      </c>
      <c r="F10" s="130"/>
      <c r="G10" s="130"/>
      <c r="H10" s="1"/>
      <c r="I10" s="64"/>
      <c r="U10" s="84"/>
    </row>
    <row r="11" spans="2:21" ht="27.75" thickTop="1" thickBot="1">
      <c r="B11" s="50"/>
      <c r="C11" s="13"/>
      <c r="D11" s="14"/>
      <c r="E11" s="3"/>
      <c r="F11" s="3"/>
      <c r="G11" s="1"/>
      <c r="H11" s="1"/>
      <c r="I11" s="64"/>
      <c r="U11" s="84"/>
    </row>
    <row r="12" spans="2:21" ht="33" thickTop="1" thickBot="1">
      <c r="B12" s="50"/>
      <c r="C12" s="132" t="s">
        <v>42</v>
      </c>
      <c r="D12" s="132"/>
      <c r="E12" s="129">
        <f>IF(E4&lt;8,"",IF(E4&lt;=35,D138+D139*E4+D140*G4+D141*E4^2+D142*E4*G4+D143*G4^2,L138+L139*E4+L140*G4+L141*E4^2+L142*E4*G4+L143*G4^2))</f>
        <v>4840.780929999999</v>
      </c>
      <c r="F12" s="130"/>
      <c r="G12" s="130"/>
      <c r="H12" s="1"/>
      <c r="I12" s="64"/>
      <c r="U12" s="84"/>
    </row>
    <row r="13" spans="2:21" ht="27.75" thickTop="1" thickBot="1">
      <c r="B13" s="50"/>
      <c r="C13" s="13"/>
      <c r="D13" s="14"/>
      <c r="E13" s="2"/>
      <c r="F13" s="2"/>
      <c r="G13" s="1"/>
      <c r="H13" s="1"/>
      <c r="I13" s="64"/>
      <c r="U13" s="84"/>
    </row>
    <row r="14" spans="2:21" ht="33" thickTop="1" thickBot="1">
      <c r="B14" s="50"/>
      <c r="C14" s="132" t="s">
        <v>41</v>
      </c>
      <c r="D14" s="132"/>
      <c r="E14" s="129">
        <f>IF(ISNUMBER(E12),E12/(E10-80),"")</f>
        <v>1.6536075410487865</v>
      </c>
      <c r="F14" s="130"/>
      <c r="G14" s="130"/>
      <c r="H14" s="1"/>
      <c r="I14" s="64"/>
      <c r="U14" s="84"/>
    </row>
    <row r="15" spans="2:21" ht="27.75" thickTop="1" thickBot="1">
      <c r="B15" s="50"/>
      <c r="C15" s="15"/>
      <c r="D15" s="15"/>
      <c r="E15" s="2"/>
      <c r="F15" s="2"/>
      <c r="G15" s="1"/>
      <c r="H15" s="1"/>
      <c r="I15" s="64"/>
      <c r="U15" s="84"/>
    </row>
    <row r="16" spans="2:21" ht="33" thickTop="1" thickBot="1">
      <c r="B16" s="50"/>
      <c r="C16" s="132" t="s">
        <v>40</v>
      </c>
      <c r="D16" s="132"/>
      <c r="E16" s="129">
        <f>IF(E4&lt;8,"",IF(E4&lt;=35,D148+D149*E4+D150*G4+D151*E4^2+D152*E4*G4+D153*G4^2,L148+L149*E4+L150*G4+L151*E4^2+L152*E4*G4+L153*G4^2))</f>
        <v>44.37847899999997</v>
      </c>
      <c r="F16" s="130"/>
      <c r="G16" s="130"/>
      <c r="H16" s="1"/>
      <c r="I16" s="64"/>
      <c r="U16" s="84"/>
    </row>
    <row r="17" spans="2:46" ht="27.75" thickTop="1" thickBot="1">
      <c r="B17" s="50"/>
      <c r="C17" s="13"/>
      <c r="D17" s="13"/>
      <c r="E17" s="2"/>
      <c r="F17" s="2"/>
      <c r="G17" s="1"/>
      <c r="H17" s="1"/>
      <c r="I17" s="64"/>
      <c r="U17" s="84"/>
    </row>
    <row r="18" spans="2:46" ht="33" thickTop="1" thickBot="1">
      <c r="B18" s="50"/>
      <c r="C18" s="132" t="s">
        <v>39</v>
      </c>
      <c r="D18" s="132"/>
      <c r="E18" s="129">
        <f>IF(E4&lt;8,"",IF(E4&lt;=35,D158+D159*E4+D160*G4+D161*E4^2+D162*E4*G4+D163*G4^2,L158+L159*E4+L160*G4+L161*E4^2+L162*E4*G4+L163*G4^2))</f>
        <v>2189.9858159999994</v>
      </c>
      <c r="F18" s="130"/>
      <c r="G18" s="130"/>
      <c r="H18" s="1"/>
      <c r="I18" s="64"/>
      <c r="U18" s="84"/>
    </row>
    <row r="19" spans="2:46" ht="27.75" thickTop="1" thickBot="1">
      <c r="B19" s="50"/>
      <c r="C19" s="13"/>
      <c r="D19" s="13"/>
      <c r="E19" s="3"/>
      <c r="F19" s="3"/>
      <c r="G19" s="1"/>
      <c r="H19" s="1"/>
      <c r="I19" s="64"/>
      <c r="U19" s="84"/>
    </row>
    <row r="20" spans="2:46" ht="33" thickTop="1" thickBot="1">
      <c r="B20" s="50"/>
      <c r="C20" s="132" t="s">
        <v>38</v>
      </c>
      <c r="D20" s="132"/>
      <c r="E20" s="129">
        <f>IF(E4&lt;8,"",IF(E4&lt;=35,D168+D169*E4+D170*G4+D171*E4^2+D172*E4*G4+D173*G4^2,L168+L169*E4+L170*G4+L171*E4^2+L172*E4*G4+L173*G4^2))</f>
        <v>852.47107100000085</v>
      </c>
      <c r="F20" s="130"/>
      <c r="G20" s="130"/>
      <c r="H20" s="1"/>
      <c r="I20" s="64"/>
      <c r="U20" s="84"/>
    </row>
    <row r="21" spans="2:46" ht="27.75" thickTop="1" thickBot="1">
      <c r="B21" s="50"/>
      <c r="C21" s="13"/>
      <c r="D21" s="13"/>
      <c r="E21" s="2"/>
      <c r="F21" s="2"/>
      <c r="G21" s="1"/>
      <c r="H21" s="1"/>
      <c r="I21" s="64"/>
      <c r="U21" s="84"/>
    </row>
    <row r="22" spans="2:46" ht="33" thickTop="1" thickBot="1">
      <c r="B22" s="50"/>
      <c r="C22" s="132" t="s">
        <v>37</v>
      </c>
      <c r="D22" s="132"/>
      <c r="E22" s="129">
        <f>IF(E4&lt;8,"",IF(E4&lt;=35,D178+D179*E4+D180*G4+D181*E4^2+D182*E4*G4+D183*G4^2,L178+L179*E4+L180*G4+L181*E4^2+L182*E4*G4+L183*G4^2))</f>
        <v>603.14298800000006</v>
      </c>
      <c r="F22" s="130"/>
      <c r="G22" s="130"/>
      <c r="H22" s="1"/>
      <c r="I22" s="64"/>
      <c r="U22" s="84"/>
    </row>
    <row r="23" spans="2:46" ht="27.75" thickTop="1" thickBot="1">
      <c r="B23" s="50"/>
      <c r="C23" s="13"/>
      <c r="D23" s="13"/>
      <c r="E23" s="2"/>
      <c r="F23" s="2"/>
      <c r="G23" s="1"/>
      <c r="H23" s="1"/>
      <c r="I23" s="64"/>
      <c r="U23" s="84"/>
    </row>
    <row r="24" spans="2:46" ht="33" thickTop="1" thickBot="1">
      <c r="B24" s="50"/>
      <c r="C24" s="132" t="s">
        <v>36</v>
      </c>
      <c r="D24" s="132"/>
      <c r="E24" s="129">
        <f>IF(E4&lt;8,"",IF(E4&lt;=35,D188+D189*E4+D190*G4+D191*E4^2+D192*E4*G4+D193*G4^2,L188+L189*E4+L190*G4+L191*E4^2+L192*E4*G4+L193*G4^2))</f>
        <v>218.36993300000006</v>
      </c>
      <c r="F24" s="130"/>
      <c r="G24" s="130"/>
      <c r="H24" s="1"/>
      <c r="I24" s="64"/>
      <c r="U24" s="84"/>
    </row>
    <row r="25" spans="2:46" ht="27.75" thickTop="1" thickBot="1">
      <c r="B25" s="50"/>
      <c r="C25" s="5"/>
      <c r="D25" s="5"/>
      <c r="E25" s="1"/>
      <c r="F25" s="1"/>
      <c r="G25" s="1"/>
      <c r="H25" s="1"/>
      <c r="I25" s="64"/>
      <c r="U25" s="84"/>
    </row>
    <row r="26" spans="2:46" ht="33" thickTop="1" thickBot="1">
      <c r="B26" s="50"/>
      <c r="C26" s="132" t="s">
        <v>35</v>
      </c>
      <c r="D26" s="132"/>
      <c r="E26" s="129">
        <f>IF(E4&lt;8,"",IF(E4&lt;=35,D198+D199*E4+D200*G4+D201*E4^2+D202*E4*G4+D203*G4^2,L198+L199*E4+L200*G4+L201*E4^2+L202*E4*G4+L203*G4^2))</f>
        <v>139.242648</v>
      </c>
      <c r="F26" s="130"/>
      <c r="G26" s="130"/>
      <c r="H26" s="1"/>
      <c r="I26" s="64"/>
      <c r="U26" s="84"/>
    </row>
    <row r="27" spans="2:46" ht="27.75" thickTop="1" thickBot="1">
      <c r="B27" s="50"/>
      <c r="C27" s="5"/>
      <c r="D27" s="5"/>
      <c r="E27" s="1"/>
      <c r="F27" s="1"/>
      <c r="G27" s="1"/>
      <c r="H27" s="1"/>
      <c r="I27" s="64"/>
      <c r="U27" s="84"/>
    </row>
    <row r="28" spans="2:46" ht="33" thickTop="1" thickBot="1">
      <c r="B28" s="50"/>
      <c r="C28" s="132" t="s">
        <v>34</v>
      </c>
      <c r="D28" s="132"/>
      <c r="E28" s="129">
        <f>IF(E4&lt;8,"",IF(E4&lt;=35,D208+D209*E4+D210*G4+D211*E4^2+D212*E4*G4+D213*G4^2,L208+L209*E4+L210*G4+L211*E4^2+L212*E4*G4+L213*G4^2))</f>
        <v>507.87857499999996</v>
      </c>
      <c r="F28" s="130"/>
      <c r="G28" s="130"/>
      <c r="H28" s="1"/>
      <c r="I28" s="64"/>
      <c r="U28" s="84"/>
    </row>
    <row r="29" spans="2:46" ht="27.75" thickTop="1" thickBot="1">
      <c r="B29" s="50"/>
      <c r="C29" s="5"/>
      <c r="D29" s="5"/>
      <c r="E29" s="1"/>
      <c r="F29" s="1"/>
      <c r="G29" s="1"/>
      <c r="H29" s="1"/>
      <c r="I29" s="64"/>
      <c r="U29" s="84"/>
    </row>
    <row r="30" spans="2:46" ht="33" thickTop="1" thickBot="1">
      <c r="B30" s="50"/>
      <c r="C30" s="132" t="s">
        <v>33</v>
      </c>
      <c r="D30" s="132"/>
      <c r="E30" s="129">
        <f>IF(E4&lt;8,"",IF(E4&lt;=35,D218+D219*E4+D220*G4+D221*E4^2+D222*E4*G4+D223*G4^2,L218+L219*E4+L220*G4+L221*E4^2+L222*E4*G4+L223*G4^2))</f>
        <v>75.585522999999995</v>
      </c>
      <c r="F30" s="130"/>
      <c r="G30" s="130"/>
      <c r="H30" s="1"/>
      <c r="I30" s="64"/>
      <c r="U30" s="84"/>
    </row>
    <row r="31" spans="2:46" ht="27.75" thickTop="1" thickBot="1">
      <c r="B31" s="50"/>
      <c r="C31" s="5"/>
      <c r="D31" s="5"/>
      <c r="E31" s="1"/>
      <c r="F31" s="1"/>
      <c r="G31" s="1"/>
      <c r="H31" s="1"/>
      <c r="I31" s="64"/>
      <c r="U31" s="84"/>
    </row>
    <row r="32" spans="2:46" ht="33" thickTop="1" thickBot="1">
      <c r="B32" s="50"/>
      <c r="C32" s="132" t="s">
        <v>32</v>
      </c>
      <c r="D32" s="132"/>
      <c r="E32" s="129">
        <f>IF(E4&lt;8,"",IF(E4&lt;=35,D228+D229*E4+D230*G4+D231*E4^2+D232*E4*G4+D233*G4^2,L228+L229*E4+L230*G4+L231*E4^2+L232*E4*G4+L233*G4^2))</f>
        <v>214.13744500000018</v>
      </c>
      <c r="F32" s="130"/>
      <c r="G32" s="130"/>
      <c r="H32" s="1"/>
      <c r="I32" s="64"/>
      <c r="U32" s="84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2:23" ht="15.75" thickTop="1">
      <c r="B33" s="50"/>
      <c r="C33" s="1"/>
      <c r="D33" s="1"/>
      <c r="E33" s="1"/>
      <c r="F33" s="1"/>
      <c r="G33" s="1"/>
      <c r="H33" s="1"/>
      <c r="I33" s="64"/>
      <c r="U33" s="84"/>
    </row>
    <row r="34" spans="2:23">
      <c r="B34" s="50"/>
      <c r="C34" s="1"/>
      <c r="D34" s="1"/>
      <c r="E34" s="1"/>
      <c r="F34" s="1"/>
      <c r="G34" s="1"/>
      <c r="H34" s="1"/>
      <c r="I34" s="64"/>
      <c r="U34" s="84"/>
    </row>
    <row r="35" spans="2:23">
      <c r="B35" s="50"/>
      <c r="C35" s="1"/>
      <c r="D35" s="1"/>
      <c r="E35" s="1"/>
      <c r="F35" s="1"/>
      <c r="G35" s="1"/>
      <c r="H35" s="1"/>
      <c r="I35" s="64"/>
      <c r="U35" s="84"/>
    </row>
    <row r="36" spans="2:23">
      <c r="B36" s="50"/>
      <c r="C36" s="1"/>
      <c r="D36" s="1"/>
      <c r="E36" s="1"/>
      <c r="F36" s="1"/>
      <c r="G36" s="1"/>
      <c r="H36" s="1"/>
      <c r="I36" s="64"/>
      <c r="U36" s="84"/>
    </row>
    <row r="37" spans="2:23">
      <c r="B37" s="50"/>
      <c r="C37" s="1"/>
      <c r="D37" s="1"/>
      <c r="E37" s="1"/>
      <c r="F37" s="1"/>
      <c r="G37" s="1"/>
      <c r="H37" s="1"/>
      <c r="I37" s="64"/>
      <c r="U37" s="84"/>
    </row>
    <row r="38" spans="2:23">
      <c r="B38" s="50"/>
      <c r="C38" s="1"/>
      <c r="D38" s="1"/>
      <c r="E38" s="1"/>
      <c r="F38" s="1"/>
      <c r="G38" s="1"/>
      <c r="H38" s="1"/>
      <c r="I38" s="64"/>
      <c r="U38" s="84"/>
    </row>
    <row r="39" spans="2:23">
      <c r="B39" s="50"/>
      <c r="C39" s="1"/>
      <c r="D39" s="1"/>
      <c r="E39" s="1"/>
      <c r="F39" s="1"/>
      <c r="G39" s="1"/>
      <c r="H39" s="1"/>
      <c r="I39" s="64"/>
      <c r="U39" s="84"/>
    </row>
    <row r="40" spans="2:23">
      <c r="B40" s="50"/>
      <c r="C40" s="1"/>
      <c r="D40" s="1"/>
      <c r="E40" s="1"/>
      <c r="F40" s="1"/>
      <c r="G40" s="1"/>
      <c r="H40" s="1"/>
      <c r="I40" s="64"/>
      <c r="U40" s="84"/>
    </row>
    <row r="41" spans="2:23">
      <c r="B41" s="50"/>
      <c r="C41" s="1"/>
      <c r="D41" s="1"/>
      <c r="E41" s="1"/>
      <c r="F41" s="1"/>
      <c r="G41" s="1"/>
      <c r="H41" s="1"/>
      <c r="I41" s="64"/>
      <c r="U41" s="84"/>
    </row>
    <row r="42" spans="2:23">
      <c r="B42" s="50"/>
      <c r="C42" s="1"/>
      <c r="D42" s="1"/>
      <c r="E42" s="1"/>
      <c r="F42" s="1"/>
      <c r="G42" s="1"/>
      <c r="H42" s="1"/>
      <c r="I42" s="64"/>
      <c r="U42" s="84"/>
    </row>
    <row r="43" spans="2:23">
      <c r="B43" s="50"/>
      <c r="C43" s="1"/>
      <c r="D43" s="1"/>
      <c r="E43" s="1"/>
      <c r="F43" s="1"/>
      <c r="G43" s="1"/>
      <c r="H43" s="1"/>
      <c r="I43" s="58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64"/>
    </row>
    <row r="44" spans="2:23"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</row>
    <row r="45" spans="2:23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</row>
    <row r="46" spans="2:23" ht="21">
      <c r="B46" s="102"/>
      <c r="C46" s="102"/>
      <c r="D46" s="102"/>
      <c r="E46" s="102"/>
      <c r="F46" s="115"/>
      <c r="G46" s="94"/>
      <c r="H46" s="94"/>
      <c r="I46" s="114"/>
      <c r="J46" s="94"/>
      <c r="K46" s="94"/>
      <c r="L46" s="94"/>
      <c r="M46" s="94"/>
      <c r="N46" s="94"/>
      <c r="O46" s="115"/>
      <c r="P46" s="94"/>
      <c r="Q46" s="94"/>
      <c r="R46" s="94"/>
      <c r="S46" s="94"/>
      <c r="T46" s="94"/>
      <c r="U46" s="94"/>
      <c r="V46" s="6"/>
      <c r="W46" s="1"/>
    </row>
    <row r="47" spans="2:23" ht="33.75">
      <c r="B47" s="133" t="s">
        <v>47</v>
      </c>
      <c r="C47" s="134"/>
      <c r="D47" s="134"/>
      <c r="E47" s="135"/>
      <c r="F47" s="118"/>
      <c r="G47" s="119"/>
      <c r="H47" s="119"/>
      <c r="I47" s="120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6"/>
      <c r="W47" s="1"/>
    </row>
    <row r="48" spans="2:23" ht="31.5">
      <c r="B48" s="52"/>
      <c r="C48" s="7"/>
      <c r="D48" s="7"/>
      <c r="E48" s="7"/>
      <c r="F48" s="116"/>
      <c r="G48" s="128" t="s">
        <v>44</v>
      </c>
      <c r="H48" s="128"/>
      <c r="I48" s="128"/>
      <c r="J48" s="128"/>
      <c r="K48" s="128"/>
      <c r="L48" s="128"/>
      <c r="M48" s="128"/>
      <c r="N48" s="128"/>
      <c r="O48" s="117"/>
      <c r="P48" s="117"/>
      <c r="Q48" s="117"/>
      <c r="R48" s="117"/>
      <c r="S48" s="112"/>
      <c r="T48" s="112"/>
      <c r="U48" s="113"/>
      <c r="V48" s="6"/>
      <c r="W48" s="1"/>
    </row>
    <row r="49" spans="2:23" ht="15.75">
      <c r="B49" s="51"/>
      <c r="C49" s="7"/>
      <c r="D49" s="7"/>
      <c r="E49" s="7"/>
      <c r="F49" s="7"/>
      <c r="G49" s="121"/>
      <c r="H49" s="121"/>
      <c r="I49" s="122"/>
      <c r="J49" s="123"/>
      <c r="K49" s="123"/>
      <c r="L49" s="121"/>
      <c r="M49" s="121"/>
      <c r="N49" s="121"/>
      <c r="O49" s="7"/>
      <c r="P49" s="7"/>
      <c r="Q49" s="7"/>
      <c r="R49" s="7"/>
      <c r="S49" s="8"/>
      <c r="T49" s="8"/>
      <c r="U49" s="86"/>
      <c r="V49" s="6"/>
      <c r="W49" s="1"/>
    </row>
    <row r="50" spans="2:23" ht="17.25">
      <c r="B50" s="51"/>
      <c r="C50" s="7"/>
      <c r="D50" s="7"/>
      <c r="E50" s="7"/>
      <c r="F50" s="7"/>
      <c r="G50" s="16" t="s">
        <v>26</v>
      </c>
      <c r="H50" s="16"/>
      <c r="I50" s="16"/>
      <c r="J50" s="16"/>
      <c r="K50" s="16"/>
      <c r="L50" s="16" t="s">
        <v>25</v>
      </c>
      <c r="M50" s="16"/>
      <c r="N50" s="16"/>
      <c r="O50" s="7"/>
      <c r="P50" s="7"/>
      <c r="Q50" s="7"/>
      <c r="R50" s="7"/>
      <c r="S50" s="8"/>
      <c r="T50" s="8"/>
      <c r="U50" s="86"/>
      <c r="V50" s="6"/>
      <c r="W50" s="1"/>
    </row>
    <row r="51" spans="2:23" ht="16.5">
      <c r="B51" s="51"/>
      <c r="C51" s="1"/>
      <c r="D51" s="1"/>
      <c r="E51" s="1"/>
      <c r="F51" s="1"/>
      <c r="G51" s="22" t="s">
        <v>12</v>
      </c>
      <c r="H51" s="19" t="s">
        <v>11</v>
      </c>
      <c r="I51" s="19" t="s">
        <v>10</v>
      </c>
      <c r="J51" s="20"/>
      <c r="K51" s="20"/>
      <c r="L51" s="22" t="s">
        <v>12</v>
      </c>
      <c r="M51" s="19" t="s">
        <v>11</v>
      </c>
      <c r="N51" s="19" t="s">
        <v>10</v>
      </c>
      <c r="O51" s="7"/>
      <c r="P51" s="7"/>
      <c r="Q51" s="7"/>
      <c r="R51" s="7"/>
      <c r="S51" s="8"/>
      <c r="T51" s="8"/>
      <c r="U51" s="86"/>
      <c r="V51" s="6"/>
      <c r="W51" s="1"/>
    </row>
    <row r="52" spans="2:23" ht="15.75">
      <c r="B52" s="51"/>
      <c r="C52" s="1"/>
      <c r="D52" s="1"/>
      <c r="E52" s="1"/>
      <c r="F52" s="1"/>
      <c r="G52" s="12" t="s">
        <v>5</v>
      </c>
      <c r="H52" s="11">
        <v>1</v>
      </c>
      <c r="I52" s="11">
        <v>-1055.6126710000001</v>
      </c>
      <c r="J52" s="8"/>
      <c r="K52" s="8"/>
      <c r="L52" s="12" t="s">
        <v>5</v>
      </c>
      <c r="M52" s="11">
        <v>1</v>
      </c>
      <c r="N52" s="11">
        <v>-1141.9188790000001</v>
      </c>
      <c r="O52" s="9"/>
      <c r="P52" s="7"/>
      <c r="Q52" s="7"/>
      <c r="R52" s="9"/>
      <c r="S52" s="8"/>
      <c r="T52" s="8"/>
      <c r="U52" s="86"/>
      <c r="V52" s="6"/>
      <c r="W52" s="1"/>
    </row>
    <row r="53" spans="2:23" ht="15.75">
      <c r="B53" s="51"/>
      <c r="C53" s="1"/>
      <c r="D53" s="1"/>
      <c r="E53" s="1"/>
      <c r="F53" s="1"/>
      <c r="G53" s="12" t="s">
        <v>4</v>
      </c>
      <c r="H53" s="11">
        <v>1</v>
      </c>
      <c r="I53" s="11">
        <v>20.687940999999999</v>
      </c>
      <c r="J53" s="8"/>
      <c r="K53" s="8"/>
      <c r="L53" s="12" t="s">
        <v>4</v>
      </c>
      <c r="M53" s="11">
        <v>1</v>
      </c>
      <c r="N53" s="11">
        <v>135.299736</v>
      </c>
      <c r="O53" s="7"/>
      <c r="P53" s="7"/>
      <c r="Q53" s="7"/>
      <c r="R53" s="9"/>
      <c r="S53" s="8"/>
      <c r="T53" s="8"/>
      <c r="U53" s="86"/>
      <c r="V53" s="6"/>
      <c r="W53" s="1"/>
    </row>
    <row r="54" spans="2:23" ht="15.75">
      <c r="B54" s="51"/>
      <c r="C54" s="1"/>
      <c r="D54" s="1"/>
      <c r="E54" s="1"/>
      <c r="F54" s="1"/>
      <c r="G54" s="12" t="s">
        <v>3</v>
      </c>
      <c r="H54" s="11">
        <v>1</v>
      </c>
      <c r="I54" s="11">
        <v>0.67333200000000004</v>
      </c>
      <c r="J54" s="8"/>
      <c r="K54" s="8"/>
      <c r="L54" s="12" t="s">
        <v>3</v>
      </c>
      <c r="M54" s="11">
        <v>1</v>
      </c>
      <c r="N54" s="11">
        <v>-0.27254200000000001</v>
      </c>
      <c r="O54" s="7"/>
      <c r="P54" s="7"/>
      <c r="Q54" s="7"/>
      <c r="R54" s="7"/>
      <c r="S54" s="8"/>
      <c r="T54" s="8"/>
      <c r="U54" s="86"/>
      <c r="V54" s="6"/>
      <c r="W54" s="1"/>
    </row>
    <row r="55" spans="2:23" ht="15.75">
      <c r="B55" s="51"/>
      <c r="C55" s="1"/>
      <c r="D55" s="1"/>
      <c r="E55" s="1"/>
      <c r="F55" s="1"/>
      <c r="G55" s="12" t="s">
        <v>2</v>
      </c>
      <c r="H55" s="11">
        <v>1</v>
      </c>
      <c r="I55" s="11">
        <v>1.459225</v>
      </c>
      <c r="J55" s="8"/>
      <c r="K55" s="8"/>
      <c r="L55" s="12" t="s">
        <v>2</v>
      </c>
      <c r="M55" s="11">
        <v>1</v>
      </c>
      <c r="N55" s="11">
        <v>-0.451484</v>
      </c>
      <c r="O55" s="7"/>
      <c r="P55" s="7"/>
      <c r="Q55" s="7"/>
      <c r="R55" s="7"/>
      <c r="S55" s="8"/>
      <c r="T55" s="8"/>
      <c r="U55" s="86"/>
      <c r="V55" s="6"/>
      <c r="W55" s="1"/>
    </row>
    <row r="56" spans="2:23" ht="15.75">
      <c r="B56" s="51"/>
      <c r="C56" s="1"/>
      <c r="D56" s="1"/>
      <c r="E56" s="1"/>
      <c r="F56" s="1"/>
      <c r="G56" s="12" t="s">
        <v>1</v>
      </c>
      <c r="H56" s="11">
        <v>1</v>
      </c>
      <c r="I56" s="11">
        <v>-8.6200000000000003E-4</v>
      </c>
      <c r="J56" s="8"/>
      <c r="K56" s="8"/>
      <c r="L56" s="12" t="s">
        <v>1</v>
      </c>
      <c r="M56" s="11">
        <v>1</v>
      </c>
      <c r="N56" s="11">
        <v>-3.9300000000000003E-3</v>
      </c>
      <c r="O56" s="7"/>
      <c r="P56" s="7"/>
      <c r="Q56" s="7"/>
      <c r="R56" s="7"/>
      <c r="S56" s="8"/>
      <c r="T56" s="8"/>
      <c r="U56" s="86"/>
      <c r="V56" s="6"/>
      <c r="W56" s="1"/>
    </row>
    <row r="57" spans="2:23" ht="15.75">
      <c r="B57" s="51"/>
      <c r="C57" s="1"/>
      <c r="D57" s="1"/>
      <c r="E57" s="1"/>
      <c r="F57" s="1"/>
      <c r="G57" s="12" t="s">
        <v>0</v>
      </c>
      <c r="H57" s="11">
        <v>1</v>
      </c>
      <c r="I57" s="11">
        <v>-1.07E-4</v>
      </c>
      <c r="J57" s="8"/>
      <c r="K57" s="8"/>
      <c r="L57" s="12" t="s">
        <v>0</v>
      </c>
      <c r="M57" s="11">
        <v>1</v>
      </c>
      <c r="N57" s="11">
        <v>6.4793000000000001E-5</v>
      </c>
      <c r="O57" s="7"/>
      <c r="P57" s="7"/>
      <c r="Q57" s="7"/>
      <c r="R57" s="7"/>
      <c r="S57" s="8"/>
      <c r="T57" s="8"/>
      <c r="U57" s="86"/>
      <c r="V57" s="6"/>
      <c r="W57" s="1"/>
    </row>
    <row r="58" spans="2:23" ht="15.75">
      <c r="B58" s="51"/>
      <c r="C58" s="1"/>
      <c r="D58" s="1"/>
      <c r="E58" s="1"/>
      <c r="F58" s="1"/>
      <c r="G58" s="1"/>
      <c r="H58" s="1"/>
      <c r="I58" s="1"/>
      <c r="J58" s="1"/>
      <c r="K58" s="8"/>
      <c r="L58" s="8"/>
      <c r="M58" s="8"/>
      <c r="N58" s="8"/>
      <c r="O58" s="8"/>
      <c r="P58" s="8"/>
      <c r="Q58" s="8"/>
      <c r="R58" s="8"/>
      <c r="S58" s="8"/>
      <c r="T58" s="8"/>
      <c r="U58" s="86"/>
      <c r="V58" s="6"/>
      <c r="W58" s="1"/>
    </row>
    <row r="59" spans="2:23" ht="15.75">
      <c r="B59" s="51"/>
      <c r="C59" s="8"/>
      <c r="D59" s="8"/>
      <c r="E59" s="8"/>
      <c r="F59" s="8"/>
      <c r="G59" s="8"/>
      <c r="H59" s="8"/>
      <c r="I59" s="1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6"/>
      <c r="V59" s="6"/>
      <c r="W59" s="1"/>
    </row>
    <row r="60" spans="2:23" ht="15.75">
      <c r="B60" s="51"/>
      <c r="C60" s="8"/>
      <c r="D60" s="8"/>
      <c r="E60" s="8"/>
      <c r="F60" s="8"/>
      <c r="G60" s="8"/>
      <c r="H60" s="8"/>
      <c r="I60" s="10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6"/>
      <c r="V60" s="6"/>
      <c r="W60" s="1"/>
    </row>
    <row r="61" spans="2:23" s="21" customFormat="1" ht="17.25">
      <c r="B61" s="53"/>
      <c r="C61" s="18">
        <v>2850</v>
      </c>
      <c r="D61" s="18">
        <v>2875</v>
      </c>
      <c r="E61" s="18">
        <v>2900</v>
      </c>
      <c r="F61" s="18">
        <v>2925</v>
      </c>
      <c r="G61" s="18">
        <v>2950</v>
      </c>
      <c r="H61" s="18">
        <v>2975</v>
      </c>
      <c r="I61" s="18">
        <v>3000</v>
      </c>
      <c r="J61" s="18">
        <v>3025</v>
      </c>
      <c r="K61" s="18">
        <v>3050</v>
      </c>
      <c r="L61" s="18">
        <v>3075</v>
      </c>
      <c r="M61" s="18">
        <v>3100</v>
      </c>
      <c r="N61" s="18">
        <v>3125</v>
      </c>
      <c r="O61" s="18">
        <v>3150</v>
      </c>
      <c r="P61" s="18">
        <v>3175</v>
      </c>
      <c r="Q61" s="18">
        <v>3200</v>
      </c>
      <c r="R61" s="18">
        <v>3225</v>
      </c>
      <c r="S61" s="18">
        <v>3250</v>
      </c>
      <c r="T61" s="18">
        <v>3275</v>
      </c>
      <c r="U61" s="87">
        <v>3300</v>
      </c>
      <c r="V61" s="85"/>
      <c r="W61" s="17"/>
    </row>
    <row r="62" spans="2:23" ht="17.25">
      <c r="B62" s="54">
        <v>0</v>
      </c>
      <c r="C62" s="11">
        <f t="shared" ref="C62:L71" si="0">$I$52+$I$53*$B62+$I$54*C$61+$I$55*$B62^2+$I$56*C$61*$B62+$I$57*C$61^2</f>
        <v>-5.7239710000000059</v>
      </c>
      <c r="D62" s="11">
        <f t="shared" si="0"/>
        <v>-4.2050460000000385</v>
      </c>
      <c r="E62" s="11">
        <f t="shared" si="0"/>
        <v>-2.8198710000000347</v>
      </c>
      <c r="F62" s="11">
        <f t="shared" si="0"/>
        <v>-1.5684459999999945</v>
      </c>
      <c r="G62" s="11">
        <f t="shared" si="0"/>
        <v>-0.45077100000003156</v>
      </c>
      <c r="H62" s="11">
        <f t="shared" si="0"/>
        <v>0.53315399999996771</v>
      </c>
      <c r="I62" s="11">
        <f t="shared" si="0"/>
        <v>1.3833290000000034</v>
      </c>
      <c r="J62" s="11">
        <f t="shared" si="0"/>
        <v>2.0997540000000754</v>
      </c>
      <c r="K62" s="11">
        <f t="shared" si="0"/>
        <v>2.6824290000000701</v>
      </c>
      <c r="L62" s="11">
        <f t="shared" si="0"/>
        <v>3.1313540000002149</v>
      </c>
      <c r="M62" s="11">
        <f t="shared" ref="M62:U71" si="1">$I$52+$I$53*$B62+$I$54*M$61+$I$55*$B62^2+$I$56*M$61*$B62+$I$57*M$61^2</f>
        <v>3.446529000000055</v>
      </c>
      <c r="N62" s="11">
        <f t="shared" si="1"/>
        <v>3.6279539999998178</v>
      </c>
      <c r="O62" s="11">
        <f t="shared" si="1"/>
        <v>3.6756290000000718</v>
      </c>
      <c r="P62" s="11">
        <f t="shared" si="1"/>
        <v>3.5895539999999073</v>
      </c>
      <c r="Q62" s="11">
        <f t="shared" si="1"/>
        <v>3.3697290000000066</v>
      </c>
      <c r="R62" s="11">
        <f t="shared" si="1"/>
        <v>3.016153999999915</v>
      </c>
      <c r="S62" s="11">
        <f t="shared" si="1"/>
        <v>2.528829000000087</v>
      </c>
      <c r="T62" s="11">
        <f t="shared" si="1"/>
        <v>1.9077539999998407</v>
      </c>
      <c r="U62" s="88">
        <f t="shared" si="1"/>
        <v>1.1529290000000856</v>
      </c>
      <c r="V62" s="6"/>
      <c r="W62" s="1"/>
    </row>
    <row r="63" spans="2:23" ht="17.25">
      <c r="B63" s="54">
        <v>1</v>
      </c>
      <c r="C63" s="11">
        <f t="shared" si="0"/>
        <v>13.966494999999895</v>
      </c>
      <c r="D63" s="11">
        <f t="shared" si="0"/>
        <v>15.463869999999815</v>
      </c>
      <c r="E63" s="11">
        <f t="shared" si="0"/>
        <v>16.827494999999772</v>
      </c>
      <c r="F63" s="11">
        <f t="shared" si="0"/>
        <v>18.057369999999878</v>
      </c>
      <c r="G63" s="11">
        <f t="shared" si="0"/>
        <v>19.153494999999793</v>
      </c>
      <c r="H63" s="11">
        <f t="shared" si="0"/>
        <v>20.115869999999859</v>
      </c>
      <c r="I63" s="11">
        <f t="shared" si="0"/>
        <v>20.944494999999847</v>
      </c>
      <c r="J63" s="11">
        <f t="shared" si="0"/>
        <v>21.639369999999985</v>
      </c>
      <c r="K63" s="11">
        <f t="shared" si="0"/>
        <v>22.200494999999933</v>
      </c>
      <c r="L63" s="11">
        <f t="shared" si="0"/>
        <v>22.627870000000144</v>
      </c>
      <c r="M63" s="11">
        <f t="shared" si="1"/>
        <v>22.92149500000005</v>
      </c>
      <c r="N63" s="11">
        <f t="shared" si="1"/>
        <v>23.081369999999879</v>
      </c>
      <c r="O63" s="11">
        <f t="shared" si="1"/>
        <v>23.107494999999972</v>
      </c>
      <c r="P63" s="11">
        <f t="shared" si="1"/>
        <v>22.999869999999873</v>
      </c>
      <c r="Q63" s="11">
        <f t="shared" si="1"/>
        <v>22.758495000000039</v>
      </c>
      <c r="R63" s="11">
        <f t="shared" si="1"/>
        <v>22.383369999999786</v>
      </c>
      <c r="S63" s="11">
        <f t="shared" si="1"/>
        <v>21.874495000000024</v>
      </c>
      <c r="T63" s="11">
        <f t="shared" si="1"/>
        <v>21.231869999999844</v>
      </c>
      <c r="U63" s="88">
        <f t="shared" si="1"/>
        <v>20.455495000000155</v>
      </c>
      <c r="V63" s="6"/>
      <c r="W63" s="1"/>
    </row>
    <row r="64" spans="2:23" ht="17.25">
      <c r="B64" s="54">
        <v>2</v>
      </c>
      <c r="C64" s="11">
        <f t="shared" si="0"/>
        <v>36.575411000000031</v>
      </c>
      <c r="D64" s="11">
        <f t="shared" si="0"/>
        <v>38.051236000000017</v>
      </c>
      <c r="E64" s="11">
        <f t="shared" si="0"/>
        <v>39.39331100000004</v>
      </c>
      <c r="F64" s="11">
        <f t="shared" si="0"/>
        <v>40.601636000000099</v>
      </c>
      <c r="G64" s="11">
        <f t="shared" si="0"/>
        <v>41.67621100000008</v>
      </c>
      <c r="H64" s="11">
        <f t="shared" si="0"/>
        <v>42.617035999999985</v>
      </c>
      <c r="I64" s="11">
        <f t="shared" si="0"/>
        <v>43.424111000000039</v>
      </c>
      <c r="J64" s="11">
        <f t="shared" si="0"/>
        <v>44.09743600000013</v>
      </c>
      <c r="K64" s="11">
        <f t="shared" si="0"/>
        <v>44.637011000000143</v>
      </c>
      <c r="L64" s="11">
        <f t="shared" si="0"/>
        <v>45.042836000000193</v>
      </c>
      <c r="M64" s="11">
        <f t="shared" si="1"/>
        <v>45.314911000000166</v>
      </c>
      <c r="N64" s="11">
        <f t="shared" si="1"/>
        <v>45.453235999999833</v>
      </c>
      <c r="O64" s="11">
        <f t="shared" si="1"/>
        <v>45.45781100000022</v>
      </c>
      <c r="P64" s="11">
        <f t="shared" si="1"/>
        <v>45.32863599999996</v>
      </c>
      <c r="Q64" s="11">
        <f t="shared" si="1"/>
        <v>45.065710999999965</v>
      </c>
      <c r="R64" s="11">
        <f t="shared" si="1"/>
        <v>44.669036000000006</v>
      </c>
      <c r="S64" s="11">
        <f t="shared" si="1"/>
        <v>44.138611000000083</v>
      </c>
      <c r="T64" s="11">
        <f t="shared" si="1"/>
        <v>43.474435999999969</v>
      </c>
      <c r="U64" s="88">
        <f t="shared" si="1"/>
        <v>42.676511000000119</v>
      </c>
      <c r="V64" s="6"/>
      <c r="W64" s="1"/>
    </row>
    <row r="65" spans="2:23" ht="17.25">
      <c r="B65" s="54">
        <v>3</v>
      </c>
      <c r="C65" s="11">
        <f t="shared" si="0"/>
        <v>62.102776999999946</v>
      </c>
      <c r="D65" s="11">
        <f t="shared" si="0"/>
        <v>63.557051999999885</v>
      </c>
      <c r="E65" s="11">
        <f t="shared" si="0"/>
        <v>64.87757699999986</v>
      </c>
      <c r="F65" s="11">
        <f t="shared" si="0"/>
        <v>66.064351999999985</v>
      </c>
      <c r="G65" s="11">
        <f t="shared" si="0"/>
        <v>67.117376999999919</v>
      </c>
      <c r="H65" s="11">
        <f t="shared" si="0"/>
        <v>68.03665199999989</v>
      </c>
      <c r="I65" s="11">
        <f t="shared" si="0"/>
        <v>68.822177000000011</v>
      </c>
      <c r="J65" s="11">
        <f t="shared" si="0"/>
        <v>69.473952000000054</v>
      </c>
      <c r="K65" s="11">
        <f t="shared" si="0"/>
        <v>69.99197700000002</v>
      </c>
      <c r="L65" s="11">
        <f t="shared" si="0"/>
        <v>70.376252000000363</v>
      </c>
      <c r="M65" s="11">
        <f t="shared" si="1"/>
        <v>70.626777000000175</v>
      </c>
      <c r="N65" s="11">
        <f t="shared" si="1"/>
        <v>70.743551999999909</v>
      </c>
      <c r="O65" s="11">
        <f t="shared" si="1"/>
        <v>70.726577000000134</v>
      </c>
      <c r="P65" s="11">
        <f t="shared" si="1"/>
        <v>70.575851999999941</v>
      </c>
      <c r="Q65" s="11">
        <f t="shared" si="1"/>
        <v>70.291377000000011</v>
      </c>
      <c r="R65" s="11">
        <f t="shared" si="1"/>
        <v>69.873151999999891</v>
      </c>
      <c r="S65" s="11">
        <f t="shared" si="1"/>
        <v>69.321177000000034</v>
      </c>
      <c r="T65" s="11">
        <f t="shared" si="1"/>
        <v>68.635451999999987</v>
      </c>
      <c r="U65" s="88">
        <f t="shared" si="1"/>
        <v>67.815977000000203</v>
      </c>
      <c r="V65" s="6"/>
      <c r="W65" s="1"/>
    </row>
    <row r="66" spans="2:23" ht="17.25">
      <c r="B66" s="54">
        <v>4</v>
      </c>
      <c r="C66" s="11">
        <f t="shared" si="0"/>
        <v>90.548592999999869</v>
      </c>
      <c r="D66" s="11">
        <f t="shared" si="0"/>
        <v>91.981317999999874</v>
      </c>
      <c r="E66" s="11">
        <f t="shared" si="0"/>
        <v>93.280292999999915</v>
      </c>
      <c r="F66" s="11">
        <f t="shared" si="0"/>
        <v>94.445517999999879</v>
      </c>
      <c r="G66" s="11">
        <f t="shared" si="0"/>
        <v>95.476992999999993</v>
      </c>
      <c r="H66" s="11">
        <f t="shared" si="0"/>
        <v>96.37471800000003</v>
      </c>
      <c r="I66" s="11">
        <f t="shared" si="0"/>
        <v>97.138692999999876</v>
      </c>
      <c r="J66" s="11">
        <f t="shared" si="0"/>
        <v>97.768918000000212</v>
      </c>
      <c r="K66" s="11">
        <f t="shared" si="0"/>
        <v>98.265393000000017</v>
      </c>
      <c r="L66" s="11">
        <f t="shared" si="0"/>
        <v>98.6281180000002</v>
      </c>
      <c r="M66" s="11">
        <f t="shared" si="1"/>
        <v>98.857093000000077</v>
      </c>
      <c r="N66" s="11">
        <f t="shared" si="1"/>
        <v>98.95231799999965</v>
      </c>
      <c r="O66" s="11">
        <f t="shared" si="1"/>
        <v>98.913792999999941</v>
      </c>
      <c r="P66" s="11">
        <f t="shared" si="1"/>
        <v>98.741517999999814</v>
      </c>
      <c r="Q66" s="11">
        <f t="shared" si="1"/>
        <v>98.435492999999951</v>
      </c>
      <c r="R66" s="11">
        <f t="shared" si="1"/>
        <v>97.995717999999897</v>
      </c>
      <c r="S66" s="11">
        <f t="shared" si="1"/>
        <v>97.422193000000107</v>
      </c>
      <c r="T66" s="11">
        <f t="shared" si="1"/>
        <v>96.71491799999967</v>
      </c>
      <c r="U66" s="88">
        <f t="shared" si="1"/>
        <v>95.873892999999953</v>
      </c>
      <c r="V66" s="6"/>
      <c r="W66" s="1"/>
    </row>
    <row r="67" spans="2:23" ht="17.25">
      <c r="B67" s="54">
        <v>5</v>
      </c>
      <c r="C67" s="11">
        <f t="shared" si="0"/>
        <v>121.91285900000003</v>
      </c>
      <c r="D67" s="11">
        <f t="shared" si="0"/>
        <v>123.32403399999998</v>
      </c>
      <c r="E67" s="11">
        <f t="shared" si="0"/>
        <v>124.60145899999986</v>
      </c>
      <c r="F67" s="11">
        <f t="shared" si="0"/>
        <v>125.74513400000001</v>
      </c>
      <c r="G67" s="11">
        <f t="shared" si="0"/>
        <v>126.75505899999985</v>
      </c>
      <c r="H67" s="11">
        <f t="shared" si="0"/>
        <v>127.63123399999995</v>
      </c>
      <c r="I67" s="11">
        <f t="shared" si="0"/>
        <v>128.37365899999986</v>
      </c>
      <c r="J67" s="11">
        <f t="shared" si="0"/>
        <v>128.98233400000004</v>
      </c>
      <c r="K67" s="11">
        <f t="shared" si="0"/>
        <v>129.45725899999991</v>
      </c>
      <c r="L67" s="11">
        <f t="shared" si="0"/>
        <v>129.79843400000016</v>
      </c>
      <c r="M67" s="11">
        <f t="shared" si="1"/>
        <v>130.00585899999987</v>
      </c>
      <c r="N67" s="11">
        <f t="shared" si="1"/>
        <v>130.07953399999974</v>
      </c>
      <c r="O67" s="11">
        <f t="shared" si="1"/>
        <v>130.0194590000001</v>
      </c>
      <c r="P67" s="11">
        <f t="shared" si="1"/>
        <v>129.82563399999981</v>
      </c>
      <c r="Q67" s="11">
        <f t="shared" si="1"/>
        <v>129.49805900000001</v>
      </c>
      <c r="R67" s="11">
        <f t="shared" si="1"/>
        <v>129.0367339999998</v>
      </c>
      <c r="S67" s="11">
        <f t="shared" si="1"/>
        <v>128.44165900000007</v>
      </c>
      <c r="T67" s="11">
        <f t="shared" si="1"/>
        <v>127.7128339999997</v>
      </c>
      <c r="U67" s="88">
        <f t="shared" si="1"/>
        <v>126.85025900000005</v>
      </c>
      <c r="V67" s="6"/>
      <c r="W67" s="1"/>
    </row>
    <row r="68" spans="2:23" ht="17.25">
      <c r="B68" s="54">
        <v>6</v>
      </c>
      <c r="C68" s="11">
        <f t="shared" si="0"/>
        <v>156.19557500000008</v>
      </c>
      <c r="D68" s="11">
        <f t="shared" si="0"/>
        <v>157.58519999999999</v>
      </c>
      <c r="E68" s="11">
        <f t="shared" si="0"/>
        <v>158.84107499999993</v>
      </c>
      <c r="F68" s="11">
        <f t="shared" si="0"/>
        <v>159.96319999999992</v>
      </c>
      <c r="G68" s="11">
        <f t="shared" si="0"/>
        <v>160.95157500000005</v>
      </c>
      <c r="H68" s="11">
        <f t="shared" si="0"/>
        <v>161.80619999999976</v>
      </c>
      <c r="I68" s="11">
        <f t="shared" si="0"/>
        <v>162.52707499999997</v>
      </c>
      <c r="J68" s="11">
        <f t="shared" si="0"/>
        <v>163.11419999999998</v>
      </c>
      <c r="K68" s="11">
        <f t="shared" si="0"/>
        <v>163.56757500000015</v>
      </c>
      <c r="L68" s="11">
        <f t="shared" si="0"/>
        <v>163.88720000000023</v>
      </c>
      <c r="M68" s="11">
        <f t="shared" si="1"/>
        <v>164.07307500000002</v>
      </c>
      <c r="N68" s="11">
        <f t="shared" si="1"/>
        <v>164.12519999999995</v>
      </c>
      <c r="O68" s="11">
        <f t="shared" si="1"/>
        <v>164.04357500000015</v>
      </c>
      <c r="P68" s="11">
        <f t="shared" si="1"/>
        <v>163.82819999999992</v>
      </c>
      <c r="Q68" s="11">
        <f t="shared" si="1"/>
        <v>163.47907499999997</v>
      </c>
      <c r="R68" s="11">
        <f t="shared" si="1"/>
        <v>162.99620000000004</v>
      </c>
      <c r="S68" s="11">
        <f t="shared" si="1"/>
        <v>162.37957500000016</v>
      </c>
      <c r="T68" s="11">
        <f t="shared" si="1"/>
        <v>161.62919999999986</v>
      </c>
      <c r="U68" s="88">
        <f t="shared" si="1"/>
        <v>160.74507500000004</v>
      </c>
      <c r="V68" s="6"/>
      <c r="W68" s="1"/>
    </row>
    <row r="69" spans="2:23" ht="17.25">
      <c r="B69" s="54">
        <v>7</v>
      </c>
      <c r="C69" s="11">
        <f t="shared" si="0"/>
        <v>193.39674100000013</v>
      </c>
      <c r="D69" s="11">
        <f t="shared" si="0"/>
        <v>194.76481600000011</v>
      </c>
      <c r="E69" s="11">
        <f t="shared" si="0"/>
        <v>195.99914100000012</v>
      </c>
      <c r="F69" s="11">
        <f t="shared" si="0"/>
        <v>197.09971599999994</v>
      </c>
      <c r="G69" s="11">
        <f t="shared" si="0"/>
        <v>198.06654099999992</v>
      </c>
      <c r="H69" s="11">
        <f t="shared" si="0"/>
        <v>198.89961599999992</v>
      </c>
      <c r="I69" s="11">
        <f t="shared" si="0"/>
        <v>199.59894099999997</v>
      </c>
      <c r="J69" s="11">
        <f t="shared" si="0"/>
        <v>200.16451600000005</v>
      </c>
      <c r="K69" s="11">
        <f t="shared" si="0"/>
        <v>200.59634100000005</v>
      </c>
      <c r="L69" s="11">
        <f t="shared" si="0"/>
        <v>200.89441600000021</v>
      </c>
      <c r="M69" s="11">
        <f t="shared" si="1"/>
        <v>201.05874100000005</v>
      </c>
      <c r="N69" s="11">
        <f t="shared" si="1"/>
        <v>201.08931599999983</v>
      </c>
      <c r="O69" s="11">
        <f t="shared" si="1"/>
        <v>200.98614100000009</v>
      </c>
      <c r="P69" s="11">
        <f t="shared" si="1"/>
        <v>200.74921599999993</v>
      </c>
      <c r="Q69" s="11">
        <f t="shared" si="1"/>
        <v>200.37854100000004</v>
      </c>
      <c r="R69" s="11">
        <f t="shared" si="1"/>
        <v>199.87411599999996</v>
      </c>
      <c r="S69" s="11">
        <f t="shared" si="1"/>
        <v>199.23594100000014</v>
      </c>
      <c r="T69" s="11">
        <f t="shared" si="1"/>
        <v>198.4640159999999</v>
      </c>
      <c r="U69" s="88">
        <f t="shared" si="1"/>
        <v>197.55834100000015</v>
      </c>
      <c r="V69" s="6"/>
      <c r="W69" s="1"/>
    </row>
    <row r="70" spans="2:23" ht="17.25">
      <c r="B70" s="54">
        <v>8</v>
      </c>
      <c r="C70" s="11">
        <f t="shared" si="0"/>
        <v>233.51635699999986</v>
      </c>
      <c r="D70" s="11">
        <f t="shared" si="0"/>
        <v>234.8628819999999</v>
      </c>
      <c r="E70" s="11">
        <f t="shared" si="0"/>
        <v>236.07565699999998</v>
      </c>
      <c r="F70" s="11">
        <f t="shared" si="0"/>
        <v>237.15468199999987</v>
      </c>
      <c r="G70" s="11">
        <f t="shared" si="0"/>
        <v>238.0999569999999</v>
      </c>
      <c r="H70" s="11">
        <f t="shared" si="0"/>
        <v>238.91148199999998</v>
      </c>
      <c r="I70" s="11">
        <f t="shared" si="0"/>
        <v>239.58925699999986</v>
      </c>
      <c r="J70" s="11">
        <f t="shared" si="0"/>
        <v>240.13328200000001</v>
      </c>
      <c r="K70" s="11">
        <f t="shared" si="0"/>
        <v>240.54355700000008</v>
      </c>
      <c r="L70" s="11">
        <f t="shared" si="0"/>
        <v>240.82008200000007</v>
      </c>
      <c r="M70" s="11">
        <f t="shared" si="1"/>
        <v>240.96285699999999</v>
      </c>
      <c r="N70" s="11">
        <f t="shared" si="1"/>
        <v>240.97188199999982</v>
      </c>
      <c r="O70" s="11">
        <f t="shared" si="1"/>
        <v>240.84715699999992</v>
      </c>
      <c r="P70" s="11">
        <f t="shared" si="1"/>
        <v>240.58868199999984</v>
      </c>
      <c r="Q70" s="11">
        <f t="shared" si="1"/>
        <v>240.19645700000001</v>
      </c>
      <c r="R70" s="11">
        <f t="shared" si="1"/>
        <v>239.67048199999977</v>
      </c>
      <c r="S70" s="11">
        <f t="shared" si="1"/>
        <v>239.01075700000001</v>
      </c>
      <c r="T70" s="11">
        <f t="shared" si="1"/>
        <v>238.21728199999984</v>
      </c>
      <c r="U70" s="88">
        <f t="shared" si="1"/>
        <v>237.29005699999993</v>
      </c>
      <c r="V70" s="6"/>
      <c r="W70" s="1"/>
    </row>
    <row r="71" spans="2:23" ht="17.25">
      <c r="B71" s="54">
        <v>9</v>
      </c>
      <c r="C71" s="11">
        <f t="shared" si="0"/>
        <v>276.55442299999993</v>
      </c>
      <c r="D71" s="11">
        <f t="shared" si="0"/>
        <v>277.87939799999981</v>
      </c>
      <c r="E71" s="11">
        <f t="shared" si="0"/>
        <v>279.07062299999996</v>
      </c>
      <c r="F71" s="11">
        <f t="shared" si="0"/>
        <v>280.12809799999968</v>
      </c>
      <c r="G71" s="11">
        <f t="shared" si="0"/>
        <v>281.05182300000001</v>
      </c>
      <c r="H71" s="11">
        <f t="shared" si="0"/>
        <v>281.8417979999997</v>
      </c>
      <c r="I71" s="11">
        <f t="shared" si="0"/>
        <v>282.4980230000001</v>
      </c>
      <c r="J71" s="11">
        <f t="shared" si="0"/>
        <v>283.02049799999986</v>
      </c>
      <c r="K71" s="11">
        <f t="shared" si="0"/>
        <v>283.409223</v>
      </c>
      <c r="L71" s="11">
        <f t="shared" si="0"/>
        <v>283.66419800000028</v>
      </c>
      <c r="M71" s="11">
        <f t="shared" si="1"/>
        <v>283.78542300000004</v>
      </c>
      <c r="N71" s="11">
        <f t="shared" si="1"/>
        <v>283.77289799999971</v>
      </c>
      <c r="O71" s="11">
        <f t="shared" si="1"/>
        <v>283.62662300000011</v>
      </c>
      <c r="P71" s="11">
        <f t="shared" si="1"/>
        <v>283.34659799999986</v>
      </c>
      <c r="Q71" s="11">
        <f t="shared" si="1"/>
        <v>282.9328230000001</v>
      </c>
      <c r="R71" s="11">
        <f t="shared" si="1"/>
        <v>282.38529799999992</v>
      </c>
      <c r="S71" s="11">
        <f t="shared" si="1"/>
        <v>281.70402300000001</v>
      </c>
      <c r="T71" s="11">
        <f t="shared" si="1"/>
        <v>280.8889979999999</v>
      </c>
      <c r="U71" s="88">
        <f t="shared" si="1"/>
        <v>279.94022300000006</v>
      </c>
      <c r="V71" s="6"/>
      <c r="W71" s="1"/>
    </row>
    <row r="72" spans="2:23" ht="17.25">
      <c r="B72" s="54">
        <v>10</v>
      </c>
      <c r="C72" s="11">
        <f t="shared" ref="C72:L81" si="2">$I$52+$I$53*$B72+$I$54*C$61+$I$55*$B72^2+$I$56*C$61*$B72+$I$57*C$61^2</f>
        <v>322.51093899999989</v>
      </c>
      <c r="D72" s="11">
        <f t="shared" si="2"/>
        <v>323.81436400000007</v>
      </c>
      <c r="E72" s="11">
        <f t="shared" si="2"/>
        <v>324.98403899999983</v>
      </c>
      <c r="F72" s="11">
        <f t="shared" si="2"/>
        <v>326.01996400000007</v>
      </c>
      <c r="G72" s="11">
        <f t="shared" si="2"/>
        <v>326.92213899999979</v>
      </c>
      <c r="H72" s="11">
        <f t="shared" si="2"/>
        <v>327.69056399999999</v>
      </c>
      <c r="I72" s="11">
        <f t="shared" si="2"/>
        <v>328.32523900000001</v>
      </c>
      <c r="J72" s="11">
        <f t="shared" si="2"/>
        <v>328.82616400000029</v>
      </c>
      <c r="K72" s="11">
        <f t="shared" si="2"/>
        <v>329.19333900000004</v>
      </c>
      <c r="L72" s="11">
        <f t="shared" si="2"/>
        <v>329.42676400000016</v>
      </c>
      <c r="M72" s="11">
        <f t="shared" ref="M72:U81" si="3">$I$52+$I$53*$B72+$I$54*M$61+$I$55*$B72^2+$I$56*M$61*$B72+$I$57*M$61^2</f>
        <v>329.52643899999998</v>
      </c>
      <c r="N72" s="11">
        <f t="shared" si="3"/>
        <v>329.49236399999972</v>
      </c>
      <c r="O72" s="11">
        <f t="shared" si="3"/>
        <v>329.32453899999996</v>
      </c>
      <c r="P72" s="11">
        <f t="shared" si="3"/>
        <v>329.02296399999977</v>
      </c>
      <c r="Q72" s="11">
        <f t="shared" si="3"/>
        <v>328.58763899999985</v>
      </c>
      <c r="R72" s="11">
        <f t="shared" si="3"/>
        <v>328.01856399999974</v>
      </c>
      <c r="S72" s="11">
        <f t="shared" si="3"/>
        <v>327.31573899999989</v>
      </c>
      <c r="T72" s="11">
        <f t="shared" si="3"/>
        <v>326.47916399999986</v>
      </c>
      <c r="U72" s="88">
        <f t="shared" si="3"/>
        <v>325.50883900000008</v>
      </c>
      <c r="V72" s="6"/>
      <c r="W72" s="1"/>
    </row>
    <row r="73" spans="2:23" ht="17.25">
      <c r="B73" s="54">
        <v>11</v>
      </c>
      <c r="C73" s="11">
        <f t="shared" si="2"/>
        <v>371.38590499999998</v>
      </c>
      <c r="D73" s="11">
        <f t="shared" si="2"/>
        <v>372.66777999999999</v>
      </c>
      <c r="E73" s="11">
        <f t="shared" si="2"/>
        <v>373.81590499999982</v>
      </c>
      <c r="F73" s="11">
        <f t="shared" si="2"/>
        <v>374.8302799999999</v>
      </c>
      <c r="G73" s="11">
        <f t="shared" si="2"/>
        <v>375.71090499999991</v>
      </c>
      <c r="H73" s="11">
        <f t="shared" si="2"/>
        <v>376.45777999999996</v>
      </c>
      <c r="I73" s="11">
        <f t="shared" si="2"/>
        <v>377.07090500000004</v>
      </c>
      <c r="J73" s="11">
        <f t="shared" si="2"/>
        <v>377.55027999999993</v>
      </c>
      <c r="K73" s="11">
        <f t="shared" si="2"/>
        <v>377.89590499999997</v>
      </c>
      <c r="L73" s="11">
        <f t="shared" si="2"/>
        <v>378.10778000000016</v>
      </c>
      <c r="M73" s="11">
        <f t="shared" si="3"/>
        <v>378.18590500000005</v>
      </c>
      <c r="N73" s="11">
        <f t="shared" si="3"/>
        <v>378.13027999999986</v>
      </c>
      <c r="O73" s="11">
        <f t="shared" si="3"/>
        <v>377.94090499999993</v>
      </c>
      <c r="P73" s="11">
        <f t="shared" si="3"/>
        <v>377.61777999999981</v>
      </c>
      <c r="Q73" s="11">
        <f t="shared" si="3"/>
        <v>377.16090499999996</v>
      </c>
      <c r="R73" s="11">
        <f t="shared" si="3"/>
        <v>376.57027999999991</v>
      </c>
      <c r="S73" s="11">
        <f t="shared" si="3"/>
        <v>375.84590500000013</v>
      </c>
      <c r="T73" s="11">
        <f t="shared" si="3"/>
        <v>374.9877799999997</v>
      </c>
      <c r="U73" s="88">
        <f t="shared" si="3"/>
        <v>373.99590499999999</v>
      </c>
      <c r="V73" s="6"/>
      <c r="W73" s="1"/>
    </row>
    <row r="74" spans="2:23" ht="17.25">
      <c r="B74" s="54">
        <v>12</v>
      </c>
      <c r="C74" s="11">
        <f t="shared" si="2"/>
        <v>423.17932100000019</v>
      </c>
      <c r="D74" s="11">
        <f t="shared" si="2"/>
        <v>424.43964600000004</v>
      </c>
      <c r="E74" s="11">
        <f t="shared" si="2"/>
        <v>425.56622100000016</v>
      </c>
      <c r="F74" s="11">
        <f t="shared" si="2"/>
        <v>426.55904600000008</v>
      </c>
      <c r="G74" s="11">
        <f t="shared" si="2"/>
        <v>427.41812100000016</v>
      </c>
      <c r="H74" s="11">
        <f t="shared" si="2"/>
        <v>428.14344600000004</v>
      </c>
      <c r="I74" s="11">
        <f t="shared" si="2"/>
        <v>428.73502100000019</v>
      </c>
      <c r="J74" s="11">
        <f t="shared" si="2"/>
        <v>429.19284600000015</v>
      </c>
      <c r="K74" s="11">
        <f t="shared" si="2"/>
        <v>429.51692100000025</v>
      </c>
      <c r="L74" s="11">
        <f t="shared" si="2"/>
        <v>429.70724600000028</v>
      </c>
      <c r="M74" s="11">
        <f t="shared" si="3"/>
        <v>429.76382100000023</v>
      </c>
      <c r="N74" s="11">
        <f t="shared" si="3"/>
        <v>429.68664599999988</v>
      </c>
      <c r="O74" s="11">
        <f t="shared" si="3"/>
        <v>429.47572100000025</v>
      </c>
      <c r="P74" s="11">
        <f t="shared" si="3"/>
        <v>429.13104599999997</v>
      </c>
      <c r="Q74" s="11">
        <f t="shared" si="3"/>
        <v>428.65262100000018</v>
      </c>
      <c r="R74" s="11">
        <f t="shared" si="3"/>
        <v>428.04044599999997</v>
      </c>
      <c r="S74" s="11">
        <f t="shared" si="3"/>
        <v>427.29452100000026</v>
      </c>
      <c r="T74" s="11">
        <f t="shared" si="3"/>
        <v>426.4148459999999</v>
      </c>
      <c r="U74" s="88">
        <f t="shared" si="3"/>
        <v>425.40142100000025</v>
      </c>
      <c r="V74" s="6"/>
      <c r="W74" s="1"/>
    </row>
    <row r="75" spans="2:23" ht="17.25">
      <c r="B75" s="54">
        <v>13</v>
      </c>
      <c r="C75" s="11">
        <f t="shared" si="2"/>
        <v>477.89118699999983</v>
      </c>
      <c r="D75" s="11">
        <f t="shared" si="2"/>
        <v>479.12996199999998</v>
      </c>
      <c r="E75" s="11">
        <f t="shared" si="2"/>
        <v>480.23498699999993</v>
      </c>
      <c r="F75" s="11">
        <f t="shared" si="2"/>
        <v>481.20626199999992</v>
      </c>
      <c r="G75" s="11">
        <f t="shared" si="2"/>
        <v>482.04378699999984</v>
      </c>
      <c r="H75" s="11">
        <f t="shared" si="2"/>
        <v>482.74756200000002</v>
      </c>
      <c r="I75" s="11">
        <f t="shared" si="2"/>
        <v>483.317587</v>
      </c>
      <c r="J75" s="11">
        <f t="shared" si="2"/>
        <v>483.75386200000003</v>
      </c>
      <c r="K75" s="11">
        <f t="shared" si="2"/>
        <v>484.05638699999997</v>
      </c>
      <c r="L75" s="11">
        <f t="shared" si="2"/>
        <v>484.22516200000007</v>
      </c>
      <c r="M75" s="11">
        <f t="shared" si="3"/>
        <v>484.26018700000009</v>
      </c>
      <c r="N75" s="11">
        <f t="shared" si="3"/>
        <v>484.1614619999998</v>
      </c>
      <c r="O75" s="11">
        <f t="shared" si="3"/>
        <v>483.92898700000001</v>
      </c>
      <c r="P75" s="11">
        <f t="shared" si="3"/>
        <v>483.56276199999979</v>
      </c>
      <c r="Q75" s="11">
        <f t="shared" si="3"/>
        <v>483.06278699999984</v>
      </c>
      <c r="R75" s="11">
        <f t="shared" si="3"/>
        <v>482.42906199999993</v>
      </c>
      <c r="S75" s="11">
        <f t="shared" si="3"/>
        <v>481.66158700000005</v>
      </c>
      <c r="T75" s="11">
        <f t="shared" si="3"/>
        <v>480.76036199999976</v>
      </c>
      <c r="U75" s="88">
        <f t="shared" si="3"/>
        <v>479.72538699999996</v>
      </c>
      <c r="V75" s="6"/>
      <c r="W75" s="1"/>
    </row>
    <row r="76" spans="2:23" ht="17.25">
      <c r="B76" s="54">
        <v>14</v>
      </c>
      <c r="C76" s="11">
        <f t="shared" si="2"/>
        <v>535.52150299999983</v>
      </c>
      <c r="D76" s="11">
        <f t="shared" si="2"/>
        <v>536.73872800000004</v>
      </c>
      <c r="E76" s="11">
        <f t="shared" si="2"/>
        <v>537.82220299999983</v>
      </c>
      <c r="F76" s="11">
        <f t="shared" si="2"/>
        <v>538.77192800000012</v>
      </c>
      <c r="G76" s="11">
        <f t="shared" si="2"/>
        <v>539.58790299999987</v>
      </c>
      <c r="H76" s="11">
        <f t="shared" si="2"/>
        <v>540.27012800000011</v>
      </c>
      <c r="I76" s="11">
        <f t="shared" si="2"/>
        <v>540.81860299999994</v>
      </c>
      <c r="J76" s="11">
        <f t="shared" si="2"/>
        <v>541.23332800000026</v>
      </c>
      <c r="K76" s="11">
        <f t="shared" si="2"/>
        <v>541.51430300000004</v>
      </c>
      <c r="L76" s="11">
        <f t="shared" si="2"/>
        <v>541.6615280000002</v>
      </c>
      <c r="M76" s="11">
        <f t="shared" si="3"/>
        <v>541.67500299999983</v>
      </c>
      <c r="N76" s="11">
        <f t="shared" si="3"/>
        <v>541.55472799999961</v>
      </c>
      <c r="O76" s="11">
        <f t="shared" si="3"/>
        <v>541.30070299999988</v>
      </c>
      <c r="P76" s="11">
        <f t="shared" si="3"/>
        <v>540.91292799999974</v>
      </c>
      <c r="Q76" s="11">
        <f t="shared" si="3"/>
        <v>540.39140299999985</v>
      </c>
      <c r="R76" s="11">
        <f t="shared" si="3"/>
        <v>539.73612799999978</v>
      </c>
      <c r="S76" s="11">
        <f t="shared" si="3"/>
        <v>538.94710299999997</v>
      </c>
      <c r="T76" s="11">
        <f t="shared" si="3"/>
        <v>538.02432799999974</v>
      </c>
      <c r="U76" s="88">
        <f t="shared" si="3"/>
        <v>536.967803</v>
      </c>
      <c r="V76" s="6"/>
      <c r="W76" s="1"/>
    </row>
    <row r="77" spans="2:23" ht="17.25">
      <c r="B77" s="54">
        <v>15</v>
      </c>
      <c r="C77" s="11">
        <f t="shared" si="2"/>
        <v>596.07026899999994</v>
      </c>
      <c r="D77" s="11">
        <f t="shared" si="2"/>
        <v>597.26594399999999</v>
      </c>
      <c r="E77" s="11">
        <f t="shared" si="2"/>
        <v>598.32786899999985</v>
      </c>
      <c r="F77" s="11">
        <f t="shared" si="2"/>
        <v>599.25604399999997</v>
      </c>
      <c r="G77" s="11">
        <f t="shared" si="2"/>
        <v>600.05046900000002</v>
      </c>
      <c r="H77" s="11">
        <f t="shared" si="2"/>
        <v>600.71114399999988</v>
      </c>
      <c r="I77" s="11">
        <f t="shared" si="2"/>
        <v>601.238069</v>
      </c>
      <c r="J77" s="11">
        <f t="shared" si="2"/>
        <v>601.63124399999992</v>
      </c>
      <c r="K77" s="11">
        <f t="shared" si="2"/>
        <v>601.890669</v>
      </c>
      <c r="L77" s="11">
        <f t="shared" si="2"/>
        <v>602.01634400000023</v>
      </c>
      <c r="M77" s="11">
        <f t="shared" si="3"/>
        <v>602.00826899999993</v>
      </c>
      <c r="N77" s="11">
        <f t="shared" si="3"/>
        <v>601.86644399999977</v>
      </c>
      <c r="O77" s="11">
        <f t="shared" si="3"/>
        <v>601.59086900000011</v>
      </c>
      <c r="P77" s="11">
        <f t="shared" si="3"/>
        <v>601.1815439999998</v>
      </c>
      <c r="Q77" s="11">
        <f t="shared" si="3"/>
        <v>600.63846899999999</v>
      </c>
      <c r="R77" s="11">
        <f t="shared" si="3"/>
        <v>599.96164399999998</v>
      </c>
      <c r="S77" s="11">
        <f t="shared" si="3"/>
        <v>599.15106900000001</v>
      </c>
      <c r="T77" s="11">
        <f t="shared" si="3"/>
        <v>598.20674399999984</v>
      </c>
      <c r="U77" s="88">
        <f t="shared" si="3"/>
        <v>597.12866899999995</v>
      </c>
      <c r="V77" s="6"/>
      <c r="W77" s="1"/>
    </row>
    <row r="78" spans="2:23" ht="17.25">
      <c r="B78" s="54">
        <v>16</v>
      </c>
      <c r="C78" s="11">
        <f t="shared" si="2"/>
        <v>659.53748499999995</v>
      </c>
      <c r="D78" s="11">
        <f t="shared" si="2"/>
        <v>660.71160999999984</v>
      </c>
      <c r="E78" s="11">
        <f t="shared" si="2"/>
        <v>661.75198499999999</v>
      </c>
      <c r="F78" s="11">
        <f t="shared" si="2"/>
        <v>662.65860999999995</v>
      </c>
      <c r="G78" s="11">
        <f t="shared" si="2"/>
        <v>663.43148499999984</v>
      </c>
      <c r="H78" s="11">
        <f t="shared" si="2"/>
        <v>664.07060999999999</v>
      </c>
      <c r="I78" s="11">
        <f t="shared" si="2"/>
        <v>664.57598499999995</v>
      </c>
      <c r="J78" s="11">
        <f t="shared" si="2"/>
        <v>664.94760999999994</v>
      </c>
      <c r="K78" s="11">
        <f t="shared" si="2"/>
        <v>665.18548500000009</v>
      </c>
      <c r="L78" s="11">
        <f t="shared" si="2"/>
        <v>665.28961000000015</v>
      </c>
      <c r="M78" s="11">
        <f t="shared" si="3"/>
        <v>665.25998499999992</v>
      </c>
      <c r="N78" s="11">
        <f t="shared" si="3"/>
        <v>665.09660999999983</v>
      </c>
      <c r="O78" s="11">
        <f t="shared" si="3"/>
        <v>664.799485</v>
      </c>
      <c r="P78" s="11">
        <f t="shared" si="3"/>
        <v>664.36860999999976</v>
      </c>
      <c r="Q78" s="11">
        <f t="shared" si="3"/>
        <v>663.80398500000001</v>
      </c>
      <c r="R78" s="11">
        <f t="shared" si="3"/>
        <v>663.10560999999984</v>
      </c>
      <c r="S78" s="11">
        <f t="shared" si="3"/>
        <v>662.27348499999994</v>
      </c>
      <c r="T78" s="11">
        <f t="shared" si="3"/>
        <v>661.30760999999984</v>
      </c>
      <c r="U78" s="88">
        <f t="shared" si="3"/>
        <v>660.20798500000001</v>
      </c>
      <c r="V78" s="6"/>
      <c r="W78" s="1"/>
    </row>
    <row r="79" spans="2:23" ht="17.25">
      <c r="B79" s="54">
        <v>17</v>
      </c>
      <c r="C79" s="11">
        <f t="shared" si="2"/>
        <v>725.92315100000008</v>
      </c>
      <c r="D79" s="11">
        <f t="shared" si="2"/>
        <v>727.07572600000003</v>
      </c>
      <c r="E79" s="11">
        <f t="shared" si="2"/>
        <v>728.09455100000002</v>
      </c>
      <c r="F79" s="11">
        <f t="shared" si="2"/>
        <v>728.97962600000005</v>
      </c>
      <c r="G79" s="11">
        <f t="shared" si="2"/>
        <v>729.730951</v>
      </c>
      <c r="H79" s="11">
        <f t="shared" si="2"/>
        <v>730.34852599999999</v>
      </c>
      <c r="I79" s="11">
        <f t="shared" si="2"/>
        <v>730.83235100000002</v>
      </c>
      <c r="J79" s="11">
        <f t="shared" si="2"/>
        <v>731.18242600000008</v>
      </c>
      <c r="K79" s="11">
        <f t="shared" si="2"/>
        <v>731.39875100000006</v>
      </c>
      <c r="L79" s="11">
        <f t="shared" si="2"/>
        <v>731.48132600000019</v>
      </c>
      <c r="M79" s="11">
        <f t="shared" si="3"/>
        <v>731.43015100000002</v>
      </c>
      <c r="N79" s="11">
        <f t="shared" si="3"/>
        <v>731.24522599999978</v>
      </c>
      <c r="O79" s="11">
        <f t="shared" si="3"/>
        <v>730.92655100000002</v>
      </c>
      <c r="P79" s="11">
        <f t="shared" si="3"/>
        <v>730.47412599999984</v>
      </c>
      <c r="Q79" s="11">
        <f t="shared" si="3"/>
        <v>729.88795099999993</v>
      </c>
      <c r="R79" s="11">
        <f t="shared" si="3"/>
        <v>729.16802599999983</v>
      </c>
      <c r="S79" s="11">
        <f t="shared" si="3"/>
        <v>728.31435099999999</v>
      </c>
      <c r="T79" s="11">
        <f t="shared" si="3"/>
        <v>727.32692599999973</v>
      </c>
      <c r="U79" s="88">
        <f t="shared" si="3"/>
        <v>726.20575100000019</v>
      </c>
      <c r="V79" s="6"/>
      <c r="W79" s="1"/>
    </row>
    <row r="80" spans="2:23" ht="17.25">
      <c r="B80" s="54">
        <v>18</v>
      </c>
      <c r="C80" s="11">
        <f t="shared" si="2"/>
        <v>795.22726699999987</v>
      </c>
      <c r="D80" s="11">
        <f t="shared" si="2"/>
        <v>796.35829199999989</v>
      </c>
      <c r="E80" s="11">
        <f t="shared" si="2"/>
        <v>797.35556699999995</v>
      </c>
      <c r="F80" s="11">
        <f t="shared" si="2"/>
        <v>798.21909200000005</v>
      </c>
      <c r="G80" s="11">
        <f t="shared" si="2"/>
        <v>798.94886700000006</v>
      </c>
      <c r="H80" s="11">
        <f t="shared" si="2"/>
        <v>799.54489199999989</v>
      </c>
      <c r="I80" s="11">
        <f t="shared" si="2"/>
        <v>800.00716699999998</v>
      </c>
      <c r="J80" s="11">
        <f t="shared" si="2"/>
        <v>800.33569200000011</v>
      </c>
      <c r="K80" s="11">
        <f t="shared" si="2"/>
        <v>800.53046699999993</v>
      </c>
      <c r="L80" s="11">
        <f t="shared" si="2"/>
        <v>800.59149200000013</v>
      </c>
      <c r="M80" s="11">
        <f t="shared" si="3"/>
        <v>800.51876700000003</v>
      </c>
      <c r="N80" s="11">
        <f t="shared" si="3"/>
        <v>800.31229199999984</v>
      </c>
      <c r="O80" s="11">
        <f t="shared" si="3"/>
        <v>799.97206700000015</v>
      </c>
      <c r="P80" s="11">
        <f t="shared" si="3"/>
        <v>799.49809199999982</v>
      </c>
      <c r="Q80" s="11">
        <f t="shared" si="3"/>
        <v>798.89036699999997</v>
      </c>
      <c r="R80" s="11">
        <f t="shared" si="3"/>
        <v>798.14889199999993</v>
      </c>
      <c r="S80" s="11">
        <f t="shared" si="3"/>
        <v>797.27366700000016</v>
      </c>
      <c r="T80" s="11">
        <f t="shared" si="3"/>
        <v>796.26469199999974</v>
      </c>
      <c r="U80" s="88">
        <f t="shared" si="3"/>
        <v>795.12196700000004</v>
      </c>
      <c r="V80" s="6"/>
      <c r="W80" s="1"/>
    </row>
    <row r="81" spans="2:60" ht="17.25">
      <c r="B81" s="54">
        <v>19</v>
      </c>
      <c r="C81" s="11">
        <f t="shared" si="2"/>
        <v>867.44983300000001</v>
      </c>
      <c r="D81" s="11">
        <f t="shared" si="2"/>
        <v>868.55930799999987</v>
      </c>
      <c r="E81" s="11">
        <f t="shared" si="2"/>
        <v>869.535033</v>
      </c>
      <c r="F81" s="11">
        <f t="shared" si="2"/>
        <v>870.37700799999993</v>
      </c>
      <c r="G81" s="11">
        <f t="shared" si="2"/>
        <v>871.08523300000002</v>
      </c>
      <c r="H81" s="11">
        <f t="shared" si="2"/>
        <v>871.65970799999991</v>
      </c>
      <c r="I81" s="11">
        <f t="shared" si="2"/>
        <v>872.10043300000007</v>
      </c>
      <c r="J81" s="11">
        <f t="shared" si="2"/>
        <v>872.4074079999998</v>
      </c>
      <c r="K81" s="11">
        <f t="shared" si="2"/>
        <v>872.58063300000015</v>
      </c>
      <c r="L81" s="11">
        <f t="shared" si="2"/>
        <v>872.62010800000019</v>
      </c>
      <c r="M81" s="11">
        <f t="shared" si="3"/>
        <v>872.52583300000015</v>
      </c>
      <c r="N81" s="11">
        <f t="shared" si="3"/>
        <v>872.2978079999998</v>
      </c>
      <c r="O81" s="11">
        <f t="shared" si="3"/>
        <v>871.93603300000018</v>
      </c>
      <c r="P81" s="11">
        <f t="shared" si="3"/>
        <v>871.44050799999991</v>
      </c>
      <c r="Q81" s="11">
        <f t="shared" si="3"/>
        <v>870.81123300000013</v>
      </c>
      <c r="R81" s="11">
        <f t="shared" si="3"/>
        <v>870.04820799999993</v>
      </c>
      <c r="S81" s="11">
        <f t="shared" si="3"/>
        <v>869.15143300000022</v>
      </c>
      <c r="T81" s="11">
        <f t="shared" si="3"/>
        <v>868.12090799999987</v>
      </c>
      <c r="U81" s="88">
        <f t="shared" si="3"/>
        <v>866.95663300000024</v>
      </c>
      <c r="V81" s="6"/>
      <c r="W81" s="1"/>
    </row>
    <row r="82" spans="2:60" ht="17.25">
      <c r="B82" s="54">
        <v>20</v>
      </c>
      <c r="C82" s="11">
        <f t="shared" ref="C82:L95" si="4">$I$52+$I$53*$B82+$I$54*C$61+$I$55*$B82^2+$I$56*C$61*$B82+$I$57*C$61^2</f>
        <v>942.59084900000005</v>
      </c>
      <c r="D82" s="11">
        <f t="shared" si="4"/>
        <v>943.67877399999998</v>
      </c>
      <c r="E82" s="11">
        <f t="shared" si="4"/>
        <v>944.63294899999994</v>
      </c>
      <c r="F82" s="11">
        <f t="shared" si="4"/>
        <v>945.45337400000017</v>
      </c>
      <c r="G82" s="11">
        <f t="shared" si="4"/>
        <v>946.14004900000009</v>
      </c>
      <c r="H82" s="11">
        <f t="shared" si="4"/>
        <v>946.69297400000005</v>
      </c>
      <c r="I82" s="11">
        <f t="shared" si="4"/>
        <v>947.11214900000004</v>
      </c>
      <c r="J82" s="11">
        <f t="shared" si="4"/>
        <v>947.39757400000008</v>
      </c>
      <c r="K82" s="11">
        <f t="shared" si="4"/>
        <v>947.54924900000003</v>
      </c>
      <c r="L82" s="11">
        <f t="shared" si="4"/>
        <v>947.56717400000036</v>
      </c>
      <c r="M82" s="11">
        <f t="shared" ref="M82:U95" si="5">$I$52+$I$53*$B82+$I$54*M$61+$I$55*$B82^2+$I$56*M$61*$B82+$I$57*M$61^2</f>
        <v>947.45134900000016</v>
      </c>
      <c r="N82" s="11">
        <f t="shared" si="5"/>
        <v>947.20177399999989</v>
      </c>
      <c r="O82" s="11">
        <f t="shared" si="5"/>
        <v>946.81844900000033</v>
      </c>
      <c r="P82" s="11">
        <f t="shared" si="5"/>
        <v>946.30137399999967</v>
      </c>
      <c r="Q82" s="11">
        <f t="shared" si="5"/>
        <v>945.65054899999996</v>
      </c>
      <c r="R82" s="11">
        <f t="shared" si="5"/>
        <v>944.86597400000005</v>
      </c>
      <c r="S82" s="11">
        <f t="shared" si="5"/>
        <v>943.94764900000018</v>
      </c>
      <c r="T82" s="11">
        <f t="shared" si="5"/>
        <v>942.8955739999999</v>
      </c>
      <c r="U82" s="88">
        <f t="shared" si="5"/>
        <v>941.7097490000001</v>
      </c>
      <c r="V82" s="6"/>
      <c r="W82" s="1"/>
    </row>
    <row r="83" spans="2:60" ht="17.25">
      <c r="B83" s="54">
        <v>21</v>
      </c>
      <c r="C83" s="11">
        <f t="shared" si="4"/>
        <v>1020.650315</v>
      </c>
      <c r="D83" s="11">
        <f t="shared" si="4"/>
        <v>1021.71669</v>
      </c>
      <c r="E83" s="11">
        <f t="shared" si="4"/>
        <v>1022.649315</v>
      </c>
      <c r="F83" s="11">
        <f t="shared" si="4"/>
        <v>1023.4481900000001</v>
      </c>
      <c r="G83" s="11">
        <f t="shared" si="4"/>
        <v>1024.1133149999998</v>
      </c>
      <c r="H83" s="11">
        <f t="shared" si="4"/>
        <v>1024.6446899999999</v>
      </c>
      <c r="I83" s="11">
        <f t="shared" si="4"/>
        <v>1025.0423149999999</v>
      </c>
      <c r="J83" s="11">
        <f t="shared" si="4"/>
        <v>1025.30619</v>
      </c>
      <c r="K83" s="11">
        <f t="shared" si="4"/>
        <v>1025.4363149999999</v>
      </c>
      <c r="L83" s="11">
        <f t="shared" si="4"/>
        <v>1025.4326900000001</v>
      </c>
      <c r="M83" s="11">
        <f t="shared" si="5"/>
        <v>1025.2953150000003</v>
      </c>
      <c r="N83" s="11">
        <f t="shared" si="5"/>
        <v>1025.0241899999996</v>
      </c>
      <c r="O83" s="11">
        <f t="shared" si="5"/>
        <v>1024.6193149999999</v>
      </c>
      <c r="P83" s="11">
        <f t="shared" si="5"/>
        <v>1024.0806900000002</v>
      </c>
      <c r="Q83" s="11">
        <f t="shared" si="5"/>
        <v>1023.4083150000004</v>
      </c>
      <c r="R83" s="11">
        <f t="shared" si="5"/>
        <v>1022.6021899999998</v>
      </c>
      <c r="S83" s="11">
        <f t="shared" si="5"/>
        <v>1021.662315</v>
      </c>
      <c r="T83" s="11">
        <f t="shared" si="5"/>
        <v>1020.5886899999998</v>
      </c>
      <c r="U83" s="88">
        <f t="shared" si="5"/>
        <v>1019.3813150000001</v>
      </c>
      <c r="V83" s="6"/>
      <c r="W83" s="1"/>
    </row>
    <row r="84" spans="2:60" ht="17.25">
      <c r="B84" s="54">
        <v>22</v>
      </c>
      <c r="C84" s="11">
        <f t="shared" si="4"/>
        <v>1101.6282310000001</v>
      </c>
      <c r="D84" s="11">
        <f t="shared" si="4"/>
        <v>1102.6730559999999</v>
      </c>
      <c r="E84" s="11">
        <f t="shared" si="4"/>
        <v>1103.5841310000001</v>
      </c>
      <c r="F84" s="11">
        <f t="shared" si="4"/>
        <v>1104.3614559999999</v>
      </c>
      <c r="G84" s="11">
        <f t="shared" si="4"/>
        <v>1105.0050310000001</v>
      </c>
      <c r="H84" s="11">
        <f t="shared" si="4"/>
        <v>1105.514856</v>
      </c>
      <c r="I84" s="11">
        <f t="shared" si="4"/>
        <v>1105.8909310000004</v>
      </c>
      <c r="J84" s="11">
        <f t="shared" si="4"/>
        <v>1106.1332559999998</v>
      </c>
      <c r="K84" s="11">
        <f t="shared" si="4"/>
        <v>1106.2418310000003</v>
      </c>
      <c r="L84" s="11">
        <f t="shared" si="4"/>
        <v>1106.2166560000005</v>
      </c>
      <c r="M84" s="11">
        <f t="shared" si="5"/>
        <v>1106.0577310000003</v>
      </c>
      <c r="N84" s="11">
        <f t="shared" si="5"/>
        <v>1105.7650560000002</v>
      </c>
      <c r="O84" s="11">
        <f t="shared" si="5"/>
        <v>1105.3386310000001</v>
      </c>
      <c r="P84" s="11">
        <f t="shared" si="5"/>
        <v>1104.778456</v>
      </c>
      <c r="Q84" s="11">
        <f t="shared" si="5"/>
        <v>1104.0845310000002</v>
      </c>
      <c r="R84" s="11">
        <f t="shared" si="5"/>
        <v>1103.2568560000002</v>
      </c>
      <c r="S84" s="11">
        <f t="shared" si="5"/>
        <v>1102.2954310000005</v>
      </c>
      <c r="T84" s="11">
        <f t="shared" si="5"/>
        <v>1101.2002559999999</v>
      </c>
      <c r="U84" s="88">
        <f t="shared" si="5"/>
        <v>1099.9713310000002</v>
      </c>
      <c r="V84" s="6"/>
      <c r="W84" s="1"/>
    </row>
    <row r="85" spans="2:60" ht="17.25">
      <c r="B85" s="54">
        <v>23</v>
      </c>
      <c r="C85" s="11">
        <f t="shared" si="4"/>
        <v>1185.5245969999996</v>
      </c>
      <c r="D85" s="11">
        <f t="shared" si="4"/>
        <v>1186.5478720000001</v>
      </c>
      <c r="E85" s="11">
        <f t="shared" si="4"/>
        <v>1187.4373970000001</v>
      </c>
      <c r="F85" s="11">
        <f t="shared" si="4"/>
        <v>1188.193172</v>
      </c>
      <c r="G85" s="11">
        <f t="shared" si="4"/>
        <v>1188.8151969999999</v>
      </c>
      <c r="H85" s="11">
        <f t="shared" si="4"/>
        <v>1189.3034719999998</v>
      </c>
      <c r="I85" s="11">
        <f t="shared" si="4"/>
        <v>1189.6579969999998</v>
      </c>
      <c r="J85" s="11">
        <f t="shared" si="4"/>
        <v>1189.8787720000003</v>
      </c>
      <c r="K85" s="11">
        <f t="shared" si="4"/>
        <v>1189.9657969999998</v>
      </c>
      <c r="L85" s="11">
        <f t="shared" si="4"/>
        <v>1189.9190720000001</v>
      </c>
      <c r="M85" s="11">
        <f t="shared" si="5"/>
        <v>1189.738597</v>
      </c>
      <c r="N85" s="11">
        <f t="shared" si="5"/>
        <v>1189.4243719999995</v>
      </c>
      <c r="O85" s="11">
        <f t="shared" si="5"/>
        <v>1188.9763969999999</v>
      </c>
      <c r="P85" s="11">
        <f t="shared" si="5"/>
        <v>1188.3946719999999</v>
      </c>
      <c r="Q85" s="11">
        <f t="shared" si="5"/>
        <v>1187.6791969999997</v>
      </c>
      <c r="R85" s="11">
        <f t="shared" si="5"/>
        <v>1186.8299719999998</v>
      </c>
      <c r="S85" s="11">
        <f t="shared" si="5"/>
        <v>1185.8469970000001</v>
      </c>
      <c r="T85" s="11">
        <f t="shared" si="5"/>
        <v>1184.7302719999996</v>
      </c>
      <c r="U85" s="88">
        <f t="shared" si="5"/>
        <v>1183.479797</v>
      </c>
      <c r="V85" s="6"/>
      <c r="W85" s="1"/>
    </row>
    <row r="86" spans="2:60" ht="17.25">
      <c r="B86" s="54">
        <v>24</v>
      </c>
      <c r="C86" s="11">
        <f t="shared" si="4"/>
        <v>1272.3394129999997</v>
      </c>
      <c r="D86" s="11">
        <f t="shared" si="4"/>
        <v>1273.3411379999998</v>
      </c>
      <c r="E86" s="11">
        <f t="shared" si="4"/>
        <v>1274.2091130000003</v>
      </c>
      <c r="F86" s="11">
        <f t="shared" si="4"/>
        <v>1274.9433380000003</v>
      </c>
      <c r="G86" s="11">
        <f t="shared" si="4"/>
        <v>1275.5438129999998</v>
      </c>
      <c r="H86" s="11">
        <f t="shared" si="4"/>
        <v>1276.0105379999998</v>
      </c>
      <c r="I86" s="11">
        <f t="shared" si="4"/>
        <v>1276.3435130000003</v>
      </c>
      <c r="J86" s="11">
        <f t="shared" si="4"/>
        <v>1276.5427380000003</v>
      </c>
      <c r="K86" s="11">
        <f t="shared" si="4"/>
        <v>1276.608213</v>
      </c>
      <c r="L86" s="11">
        <f t="shared" si="4"/>
        <v>1276.5399379999999</v>
      </c>
      <c r="M86" s="11">
        <f t="shared" si="5"/>
        <v>1276.3379130000003</v>
      </c>
      <c r="N86" s="11">
        <f t="shared" si="5"/>
        <v>1276.0021379999994</v>
      </c>
      <c r="O86" s="11">
        <f t="shared" si="5"/>
        <v>1275.5326129999999</v>
      </c>
      <c r="P86" s="11">
        <f t="shared" si="5"/>
        <v>1274.9293379999999</v>
      </c>
      <c r="Q86" s="11">
        <f t="shared" si="5"/>
        <v>1274.1923130000002</v>
      </c>
      <c r="R86" s="11">
        <f t="shared" si="5"/>
        <v>1273.3215379999995</v>
      </c>
      <c r="S86" s="11">
        <f t="shared" si="5"/>
        <v>1272.3170129999999</v>
      </c>
      <c r="T86" s="11">
        <f t="shared" si="5"/>
        <v>1271.1787379999998</v>
      </c>
      <c r="U86" s="88">
        <f t="shared" si="5"/>
        <v>1269.9067130000003</v>
      </c>
      <c r="V86" s="6"/>
      <c r="W86" s="1"/>
    </row>
    <row r="87" spans="2:60" ht="17.25">
      <c r="B87" s="54">
        <v>25</v>
      </c>
      <c r="C87" s="11">
        <f t="shared" si="4"/>
        <v>1362.0726789999999</v>
      </c>
      <c r="D87" s="11">
        <f t="shared" si="4"/>
        <v>1363.0528539999996</v>
      </c>
      <c r="E87" s="11">
        <f t="shared" si="4"/>
        <v>1363.8992790000002</v>
      </c>
      <c r="F87" s="11">
        <f t="shared" si="4"/>
        <v>1364.6119540000002</v>
      </c>
      <c r="G87" s="11">
        <f t="shared" si="4"/>
        <v>1365.1908789999998</v>
      </c>
      <c r="H87" s="11">
        <f t="shared" si="4"/>
        <v>1365.6360539999998</v>
      </c>
      <c r="I87" s="11">
        <f t="shared" si="4"/>
        <v>1365.9474789999999</v>
      </c>
      <c r="J87" s="11">
        <f t="shared" si="4"/>
        <v>1366.1251540000005</v>
      </c>
      <c r="K87" s="11">
        <f t="shared" si="4"/>
        <v>1366.1690790000002</v>
      </c>
      <c r="L87" s="11">
        <f t="shared" si="4"/>
        <v>1366.0792540000002</v>
      </c>
      <c r="M87" s="11">
        <f t="shared" si="5"/>
        <v>1365.8556790000002</v>
      </c>
      <c r="N87" s="11">
        <f t="shared" si="5"/>
        <v>1365.4983539999998</v>
      </c>
      <c r="O87" s="11">
        <f t="shared" si="5"/>
        <v>1365.0072789999999</v>
      </c>
      <c r="P87" s="11">
        <f t="shared" si="5"/>
        <v>1364.3824540000001</v>
      </c>
      <c r="Q87" s="11">
        <f t="shared" si="5"/>
        <v>1363.623879</v>
      </c>
      <c r="R87" s="11">
        <f t="shared" si="5"/>
        <v>1362.7315539999997</v>
      </c>
      <c r="S87" s="11">
        <f t="shared" si="5"/>
        <v>1361.7054790000002</v>
      </c>
      <c r="T87" s="11">
        <f t="shared" si="5"/>
        <v>1360.5456539999998</v>
      </c>
      <c r="U87" s="88">
        <f t="shared" si="5"/>
        <v>1359.2520790000003</v>
      </c>
      <c r="V87" s="6"/>
      <c r="W87" s="1"/>
    </row>
    <row r="88" spans="2:60" ht="17.25">
      <c r="B88" s="54">
        <v>26</v>
      </c>
      <c r="C88" s="11">
        <f t="shared" si="4"/>
        <v>1454.7243949999997</v>
      </c>
      <c r="D88" s="11">
        <f t="shared" si="4"/>
        <v>1455.6830199999999</v>
      </c>
      <c r="E88" s="11">
        <f t="shared" si="4"/>
        <v>1456.5078950000002</v>
      </c>
      <c r="F88" s="11">
        <f t="shared" si="4"/>
        <v>1457.1990199999998</v>
      </c>
      <c r="G88" s="11">
        <f t="shared" si="4"/>
        <v>1457.7563949999999</v>
      </c>
      <c r="H88" s="11">
        <f t="shared" si="4"/>
        <v>1458.18002</v>
      </c>
      <c r="I88" s="11">
        <f t="shared" si="4"/>
        <v>1458.4698950000002</v>
      </c>
      <c r="J88" s="11">
        <f t="shared" si="4"/>
        <v>1458.6260199999999</v>
      </c>
      <c r="K88" s="11">
        <f t="shared" si="4"/>
        <v>1458.6483950000002</v>
      </c>
      <c r="L88" s="11">
        <f t="shared" si="4"/>
        <v>1458.5370200000002</v>
      </c>
      <c r="M88" s="11">
        <f t="shared" si="5"/>
        <v>1458.2918950000003</v>
      </c>
      <c r="N88" s="11">
        <f t="shared" si="5"/>
        <v>1457.91302</v>
      </c>
      <c r="O88" s="11">
        <f t="shared" si="5"/>
        <v>1457.4003950000001</v>
      </c>
      <c r="P88" s="11">
        <f t="shared" si="5"/>
        <v>1456.7540199999999</v>
      </c>
      <c r="Q88" s="11">
        <f t="shared" si="5"/>
        <v>1455.9738949999999</v>
      </c>
      <c r="R88" s="11">
        <f t="shared" si="5"/>
        <v>1455.0600200000001</v>
      </c>
      <c r="S88" s="11">
        <f t="shared" si="5"/>
        <v>1454.0123950000002</v>
      </c>
      <c r="T88" s="11">
        <f t="shared" si="5"/>
        <v>1452.8310199999999</v>
      </c>
      <c r="U88" s="88">
        <f t="shared" si="5"/>
        <v>1451.515895</v>
      </c>
      <c r="V88" s="6"/>
      <c r="W88" s="1"/>
    </row>
    <row r="89" spans="2:60" ht="17.25">
      <c r="B89" s="54">
        <v>27</v>
      </c>
      <c r="C89" s="11">
        <f t="shared" si="4"/>
        <v>1550.2945609999997</v>
      </c>
      <c r="D89" s="11">
        <f t="shared" si="4"/>
        <v>1551.231636</v>
      </c>
      <c r="E89" s="11">
        <f t="shared" si="4"/>
        <v>1552.0349609999998</v>
      </c>
      <c r="F89" s="11">
        <f t="shared" si="4"/>
        <v>1552.704536</v>
      </c>
      <c r="G89" s="11">
        <f t="shared" si="4"/>
        <v>1553.2403609999997</v>
      </c>
      <c r="H89" s="11">
        <f t="shared" si="4"/>
        <v>1553.6424359999999</v>
      </c>
      <c r="I89" s="11">
        <f t="shared" si="4"/>
        <v>1553.9107609999996</v>
      </c>
      <c r="J89" s="11">
        <f t="shared" si="4"/>
        <v>1554.0453359999999</v>
      </c>
      <c r="K89" s="11">
        <f t="shared" si="4"/>
        <v>1554.0461609999998</v>
      </c>
      <c r="L89" s="11">
        <f t="shared" si="4"/>
        <v>1553.9132359999999</v>
      </c>
      <c r="M89" s="11">
        <f t="shared" si="5"/>
        <v>1553.646561</v>
      </c>
      <c r="N89" s="11">
        <f t="shared" si="5"/>
        <v>1553.2461359999998</v>
      </c>
      <c r="O89" s="11">
        <f t="shared" si="5"/>
        <v>1552.711961</v>
      </c>
      <c r="P89" s="11">
        <f t="shared" si="5"/>
        <v>1552.0440359999998</v>
      </c>
      <c r="Q89" s="11">
        <f t="shared" si="5"/>
        <v>1551.2423609999998</v>
      </c>
      <c r="R89" s="11">
        <f t="shared" si="5"/>
        <v>1550.3069359999997</v>
      </c>
      <c r="S89" s="11">
        <f t="shared" si="5"/>
        <v>1549.2377609999999</v>
      </c>
      <c r="T89" s="11">
        <f t="shared" si="5"/>
        <v>1548.0348359999996</v>
      </c>
      <c r="U89" s="88">
        <f t="shared" si="5"/>
        <v>1546.6981609999998</v>
      </c>
      <c r="V89" s="6"/>
      <c r="W89" s="1"/>
    </row>
    <row r="90" spans="2:60" ht="17.25">
      <c r="B90" s="54">
        <v>28</v>
      </c>
      <c r="C90" s="11">
        <f t="shared" si="4"/>
        <v>1648.7831769999998</v>
      </c>
      <c r="D90" s="11">
        <f t="shared" si="4"/>
        <v>1649.6987020000001</v>
      </c>
      <c r="E90" s="11">
        <f t="shared" si="4"/>
        <v>1650.4804770000001</v>
      </c>
      <c r="F90" s="11">
        <f t="shared" si="4"/>
        <v>1651.1285019999998</v>
      </c>
      <c r="G90" s="11">
        <f t="shared" si="4"/>
        <v>1651.642777</v>
      </c>
      <c r="H90" s="11">
        <f t="shared" si="4"/>
        <v>1652.0233020000003</v>
      </c>
      <c r="I90" s="11">
        <f t="shared" si="4"/>
        <v>1652.2700770000001</v>
      </c>
      <c r="J90" s="11">
        <f t="shared" si="4"/>
        <v>1652.383102</v>
      </c>
      <c r="K90" s="11">
        <f t="shared" si="4"/>
        <v>1652.3623770000004</v>
      </c>
      <c r="L90" s="11">
        <f t="shared" si="4"/>
        <v>1652.2079020000006</v>
      </c>
      <c r="M90" s="11">
        <f t="shared" si="5"/>
        <v>1651.9196769999999</v>
      </c>
      <c r="N90" s="11">
        <f t="shared" si="5"/>
        <v>1651.4977019999997</v>
      </c>
      <c r="O90" s="11">
        <f t="shared" si="5"/>
        <v>1650.941977</v>
      </c>
      <c r="P90" s="11">
        <f t="shared" si="5"/>
        <v>1650.2525019999998</v>
      </c>
      <c r="Q90" s="11">
        <f t="shared" si="5"/>
        <v>1649.429277</v>
      </c>
      <c r="R90" s="11">
        <f t="shared" si="5"/>
        <v>1648.4723019999999</v>
      </c>
      <c r="S90" s="11">
        <f t="shared" si="5"/>
        <v>1647.3815770000001</v>
      </c>
      <c r="T90" s="11">
        <f t="shared" si="5"/>
        <v>1646.1571019999999</v>
      </c>
      <c r="U90" s="88">
        <f t="shared" si="5"/>
        <v>1644.7988770000002</v>
      </c>
      <c r="V90" s="6"/>
      <c r="W90" s="1"/>
    </row>
    <row r="91" spans="2:60" ht="17.25">
      <c r="B91" s="54">
        <v>29</v>
      </c>
      <c r="C91" s="11">
        <f t="shared" si="4"/>
        <v>1750.1902430000005</v>
      </c>
      <c r="D91" s="11">
        <f t="shared" si="4"/>
        <v>1751.0842179999995</v>
      </c>
      <c r="E91" s="11">
        <f t="shared" si="4"/>
        <v>1751.844443</v>
      </c>
      <c r="F91" s="11">
        <f t="shared" si="4"/>
        <v>1752.4709180000002</v>
      </c>
      <c r="G91" s="11">
        <f t="shared" si="4"/>
        <v>1752.9636430000005</v>
      </c>
      <c r="H91" s="11">
        <f t="shared" si="4"/>
        <v>1753.3226179999999</v>
      </c>
      <c r="I91" s="11">
        <f t="shared" si="4"/>
        <v>1753.5478429999998</v>
      </c>
      <c r="J91" s="11">
        <f t="shared" si="4"/>
        <v>1753.6393180000002</v>
      </c>
      <c r="K91" s="11">
        <f t="shared" si="4"/>
        <v>1753.5970430000007</v>
      </c>
      <c r="L91" s="11">
        <f t="shared" si="4"/>
        <v>1753.4210180000009</v>
      </c>
      <c r="M91" s="11">
        <f t="shared" si="5"/>
        <v>1753.1112429999998</v>
      </c>
      <c r="N91" s="11">
        <f t="shared" si="5"/>
        <v>1752.6677180000001</v>
      </c>
      <c r="O91" s="11">
        <f t="shared" si="5"/>
        <v>1752.0904430000005</v>
      </c>
      <c r="P91" s="11">
        <f t="shared" si="5"/>
        <v>1751.379418</v>
      </c>
      <c r="Q91" s="11">
        <f t="shared" si="5"/>
        <v>1750.5346430000002</v>
      </c>
      <c r="R91" s="11">
        <f t="shared" si="5"/>
        <v>1749.5561180000002</v>
      </c>
      <c r="S91" s="11">
        <f t="shared" si="5"/>
        <v>1748.4438430000005</v>
      </c>
      <c r="T91" s="11">
        <f t="shared" si="5"/>
        <v>1747.1978179999999</v>
      </c>
      <c r="U91" s="88">
        <f t="shared" si="5"/>
        <v>1745.8180430000002</v>
      </c>
      <c r="V91" s="6"/>
      <c r="W91" s="1"/>
    </row>
    <row r="92" spans="2:60" ht="17.25">
      <c r="B92" s="54">
        <v>30</v>
      </c>
      <c r="C92" s="11">
        <f t="shared" si="4"/>
        <v>1854.5157589999999</v>
      </c>
      <c r="D92" s="11">
        <f t="shared" si="4"/>
        <v>1855.3881840000004</v>
      </c>
      <c r="E92" s="11">
        <f t="shared" si="4"/>
        <v>1856.1268589999995</v>
      </c>
      <c r="F92" s="11">
        <f t="shared" si="4"/>
        <v>1856.7317839999998</v>
      </c>
      <c r="G92" s="11">
        <f t="shared" si="4"/>
        <v>1857.2029590000002</v>
      </c>
      <c r="H92" s="11">
        <f t="shared" si="4"/>
        <v>1857.5403840000001</v>
      </c>
      <c r="I92" s="11">
        <f t="shared" si="4"/>
        <v>1857.7440589999997</v>
      </c>
      <c r="J92" s="11">
        <f t="shared" si="4"/>
        <v>1857.8139839999997</v>
      </c>
      <c r="K92" s="11">
        <f t="shared" si="4"/>
        <v>1857.7501590000002</v>
      </c>
      <c r="L92" s="11">
        <f t="shared" si="4"/>
        <v>1857.5525840000005</v>
      </c>
      <c r="M92" s="11">
        <f t="shared" si="5"/>
        <v>1857.2212589999995</v>
      </c>
      <c r="N92" s="11">
        <f t="shared" si="5"/>
        <v>1856.7561839999998</v>
      </c>
      <c r="O92" s="11">
        <f t="shared" si="5"/>
        <v>1856.1573590000003</v>
      </c>
      <c r="P92" s="11">
        <f t="shared" si="5"/>
        <v>1855.4247839999994</v>
      </c>
      <c r="Q92" s="11">
        <f t="shared" si="5"/>
        <v>1854.5584589999996</v>
      </c>
      <c r="R92" s="11">
        <f t="shared" si="5"/>
        <v>1853.5583840000002</v>
      </c>
      <c r="S92" s="11">
        <f t="shared" si="5"/>
        <v>1852.424559</v>
      </c>
      <c r="T92" s="11">
        <f t="shared" si="5"/>
        <v>1851.1569839999995</v>
      </c>
      <c r="U92" s="88">
        <f t="shared" si="5"/>
        <v>1849.7556589999995</v>
      </c>
      <c r="V92" s="6"/>
      <c r="W92" s="1"/>
      <c r="AR92" s="4"/>
    </row>
    <row r="93" spans="2:60" ht="17.25">
      <c r="B93" s="54">
        <v>31</v>
      </c>
      <c r="C93" s="11">
        <f t="shared" si="4"/>
        <v>1961.7597249999994</v>
      </c>
      <c r="D93" s="11">
        <f t="shared" si="4"/>
        <v>1962.6106</v>
      </c>
      <c r="E93" s="11">
        <f t="shared" si="4"/>
        <v>1963.3277250000001</v>
      </c>
      <c r="F93" s="11">
        <f t="shared" si="4"/>
        <v>1963.9111</v>
      </c>
      <c r="G93" s="11">
        <f t="shared" si="4"/>
        <v>1964.3607249999995</v>
      </c>
      <c r="H93" s="11">
        <f t="shared" si="4"/>
        <v>1964.6766</v>
      </c>
      <c r="I93" s="11">
        <f t="shared" si="4"/>
        <v>1964.858725</v>
      </c>
      <c r="J93" s="11">
        <f t="shared" si="4"/>
        <v>1964.9071000000001</v>
      </c>
      <c r="K93" s="11">
        <f t="shared" si="4"/>
        <v>1964.8217249999998</v>
      </c>
      <c r="L93" s="11">
        <f t="shared" si="4"/>
        <v>1964.6026000000002</v>
      </c>
      <c r="M93" s="11">
        <f t="shared" si="5"/>
        <v>1964.2497250000001</v>
      </c>
      <c r="N93" s="11">
        <f t="shared" si="5"/>
        <v>1963.7630999999997</v>
      </c>
      <c r="O93" s="11">
        <f t="shared" si="5"/>
        <v>1963.1427249999997</v>
      </c>
      <c r="P93" s="11">
        <f t="shared" si="5"/>
        <v>1962.3886000000002</v>
      </c>
      <c r="Q93" s="11">
        <f t="shared" si="5"/>
        <v>1961.5007250000001</v>
      </c>
      <c r="R93" s="11">
        <f t="shared" si="5"/>
        <v>1960.4790999999998</v>
      </c>
      <c r="S93" s="11">
        <f t="shared" si="5"/>
        <v>1959.3237249999997</v>
      </c>
      <c r="T93" s="11">
        <f t="shared" si="5"/>
        <v>1958.0346000000002</v>
      </c>
      <c r="U93" s="88">
        <f t="shared" si="5"/>
        <v>1956.6117250000002</v>
      </c>
      <c r="V93" s="6"/>
      <c r="W93" s="1"/>
      <c r="AR93" s="4"/>
    </row>
    <row r="94" spans="2:60" ht="17.25">
      <c r="B94" s="54">
        <v>32</v>
      </c>
      <c r="C94" s="11">
        <f t="shared" si="4"/>
        <v>2071.922141</v>
      </c>
      <c r="D94" s="11">
        <f t="shared" si="4"/>
        <v>2072.7514659999997</v>
      </c>
      <c r="E94" s="11">
        <f t="shared" si="4"/>
        <v>2073.4470410000004</v>
      </c>
      <c r="F94" s="11">
        <f t="shared" si="4"/>
        <v>2074.0088660000001</v>
      </c>
      <c r="G94" s="11">
        <f t="shared" si="4"/>
        <v>2074.4369409999999</v>
      </c>
      <c r="H94" s="11">
        <f t="shared" si="4"/>
        <v>2074.7312659999998</v>
      </c>
      <c r="I94" s="11">
        <f t="shared" si="4"/>
        <v>2074.8918410000001</v>
      </c>
      <c r="J94" s="11">
        <f t="shared" si="4"/>
        <v>2074.9186659999996</v>
      </c>
      <c r="K94" s="11">
        <f t="shared" si="4"/>
        <v>2074.8117410000004</v>
      </c>
      <c r="L94" s="11">
        <f t="shared" si="4"/>
        <v>2074.5710660000004</v>
      </c>
      <c r="M94" s="11">
        <f t="shared" si="5"/>
        <v>2074.196641</v>
      </c>
      <c r="N94" s="11">
        <f t="shared" si="5"/>
        <v>2073.6884660000001</v>
      </c>
      <c r="O94" s="11">
        <f t="shared" si="5"/>
        <v>2073.0465410000002</v>
      </c>
      <c r="P94" s="11">
        <f t="shared" si="5"/>
        <v>2072.2708659999998</v>
      </c>
      <c r="Q94" s="11">
        <f t="shared" si="5"/>
        <v>2071.361441</v>
      </c>
      <c r="R94" s="11">
        <f t="shared" si="5"/>
        <v>2070.3182660000002</v>
      </c>
      <c r="S94" s="11">
        <f t="shared" si="5"/>
        <v>2069.141341</v>
      </c>
      <c r="T94" s="11">
        <f t="shared" si="5"/>
        <v>2067.8306659999998</v>
      </c>
      <c r="U94" s="88">
        <f t="shared" si="5"/>
        <v>2066.3862410000002</v>
      </c>
      <c r="V94" s="6"/>
      <c r="W94" s="1"/>
      <c r="AR94" s="4"/>
    </row>
    <row r="95" spans="2:60" ht="17.25">
      <c r="B95" s="54">
        <v>33</v>
      </c>
      <c r="C95" s="11">
        <f t="shared" si="4"/>
        <v>2185.0030069999998</v>
      </c>
      <c r="D95" s="11">
        <f t="shared" si="4"/>
        <v>2185.8107819999996</v>
      </c>
      <c r="E95" s="11">
        <f t="shared" si="4"/>
        <v>2186.4848070000003</v>
      </c>
      <c r="F95" s="11">
        <f t="shared" si="4"/>
        <v>2187.0250820000001</v>
      </c>
      <c r="G95" s="11">
        <f t="shared" si="4"/>
        <v>2187.431607</v>
      </c>
      <c r="H95" s="11">
        <f t="shared" si="4"/>
        <v>2187.7043819999999</v>
      </c>
      <c r="I95" s="11">
        <f t="shared" si="4"/>
        <v>2187.8434069999998</v>
      </c>
      <c r="J95" s="11">
        <f t="shared" si="4"/>
        <v>2187.8486820000007</v>
      </c>
      <c r="K95" s="11">
        <f t="shared" si="4"/>
        <v>2187.7202070000003</v>
      </c>
      <c r="L95" s="11">
        <f t="shared" si="4"/>
        <v>2187.4579820000004</v>
      </c>
      <c r="M95" s="11">
        <f t="shared" si="5"/>
        <v>2187.062007</v>
      </c>
      <c r="N95" s="11">
        <f t="shared" si="5"/>
        <v>2186.5322819999997</v>
      </c>
      <c r="O95" s="11">
        <f t="shared" si="5"/>
        <v>2185.8688070000003</v>
      </c>
      <c r="P95" s="11">
        <f t="shared" si="5"/>
        <v>2185.071582</v>
      </c>
      <c r="Q95" s="11">
        <f t="shared" si="5"/>
        <v>2184.1406070000003</v>
      </c>
      <c r="R95" s="11">
        <f t="shared" si="5"/>
        <v>2183.0758820000001</v>
      </c>
      <c r="S95" s="11">
        <f t="shared" si="5"/>
        <v>2181.8774069999999</v>
      </c>
      <c r="T95" s="11">
        <f t="shared" si="5"/>
        <v>2180.5451819999998</v>
      </c>
      <c r="U95" s="88">
        <f t="shared" si="5"/>
        <v>2179.0792070000002</v>
      </c>
      <c r="V95" s="6"/>
      <c r="W95" s="1"/>
      <c r="AR95" s="4"/>
      <c r="BC95" s="4"/>
      <c r="BD95" s="4"/>
      <c r="BE95" s="4"/>
      <c r="BF95" s="4"/>
      <c r="BG95" s="4"/>
      <c r="BH95" s="4"/>
    </row>
    <row r="96" spans="2:60" ht="17.25">
      <c r="B96" s="54">
        <v>34</v>
      </c>
      <c r="C96" s="11">
        <f t="shared" ref="C96:L105" si="6">$N$52+$N$53*$B96+$N$54*C$61+$N$55*$B96^2+$N$56*C$61*$B96+$N$57*C$61^2</f>
        <v>2305.0760834999996</v>
      </c>
      <c r="D96" s="11">
        <f t="shared" si="6"/>
        <v>2304.1955316249996</v>
      </c>
      <c r="E96" s="11">
        <f t="shared" si="6"/>
        <v>2303.3959709999999</v>
      </c>
      <c r="F96" s="11">
        <f t="shared" si="6"/>
        <v>2302.6774016250001</v>
      </c>
      <c r="G96" s="11">
        <f t="shared" si="6"/>
        <v>2302.0398234999998</v>
      </c>
      <c r="H96" s="11">
        <f t="shared" si="6"/>
        <v>2301.4832366249998</v>
      </c>
      <c r="I96" s="11">
        <f t="shared" si="6"/>
        <v>2301.0076409999997</v>
      </c>
      <c r="J96" s="11">
        <f t="shared" si="6"/>
        <v>2300.6130366249999</v>
      </c>
      <c r="K96" s="11">
        <f t="shared" si="6"/>
        <v>2300.2994234999996</v>
      </c>
      <c r="L96" s="11">
        <f t="shared" si="6"/>
        <v>2300.0668016250002</v>
      </c>
      <c r="M96" s="11">
        <f t="shared" ref="M96:U105" si="7">$N$52+$N$53*$B96+$N$54*M$61+$N$55*$B96^2+$N$56*M$61*$B96+$N$57*M$61^2</f>
        <v>2299.9151709999996</v>
      </c>
      <c r="N96" s="11">
        <f t="shared" si="7"/>
        <v>2299.8445316249999</v>
      </c>
      <c r="O96" s="11">
        <f t="shared" si="7"/>
        <v>2299.8548834999997</v>
      </c>
      <c r="P96" s="11">
        <f t="shared" si="7"/>
        <v>2299.9462266249998</v>
      </c>
      <c r="Q96" s="11">
        <f t="shared" si="7"/>
        <v>2300.1185609999998</v>
      </c>
      <c r="R96" s="11">
        <f t="shared" si="7"/>
        <v>2300.3718866250001</v>
      </c>
      <c r="S96" s="11">
        <f t="shared" si="7"/>
        <v>2300.7062034999999</v>
      </c>
      <c r="T96" s="11">
        <f t="shared" si="7"/>
        <v>2301.1215116249996</v>
      </c>
      <c r="U96" s="88">
        <f t="shared" si="7"/>
        <v>2301.6178109999996</v>
      </c>
      <c r="V96" s="6"/>
      <c r="W96" s="1"/>
      <c r="AR96" s="4"/>
      <c r="BC96" s="4"/>
      <c r="BD96" s="4"/>
      <c r="BE96" s="4"/>
      <c r="BF96" s="4"/>
      <c r="BG96" s="4"/>
      <c r="BH96" s="4"/>
    </row>
    <row r="97" spans="2:60" ht="17.25">
      <c r="B97" s="54">
        <v>35</v>
      </c>
      <c r="C97" s="11">
        <f t="shared" si="6"/>
        <v>2398.0229234999997</v>
      </c>
      <c r="D97" s="11">
        <f t="shared" si="6"/>
        <v>2397.0441216250001</v>
      </c>
      <c r="E97" s="11">
        <f t="shared" si="6"/>
        <v>2396.146311</v>
      </c>
      <c r="F97" s="11">
        <f t="shared" si="6"/>
        <v>2395.3294916250002</v>
      </c>
      <c r="G97" s="11">
        <f t="shared" si="6"/>
        <v>2394.5936634999998</v>
      </c>
      <c r="H97" s="11">
        <f t="shared" si="6"/>
        <v>2393.9388266249998</v>
      </c>
      <c r="I97" s="11">
        <f t="shared" si="6"/>
        <v>2393.3649809999997</v>
      </c>
      <c r="J97" s="11">
        <f t="shared" si="6"/>
        <v>2392.8721266249995</v>
      </c>
      <c r="K97" s="11">
        <f t="shared" si="6"/>
        <v>2392.4602634999997</v>
      </c>
      <c r="L97" s="11">
        <f t="shared" si="6"/>
        <v>2392.1293916250002</v>
      </c>
      <c r="M97" s="11">
        <f t="shared" si="7"/>
        <v>2391.8795110000001</v>
      </c>
      <c r="N97" s="11">
        <f t="shared" si="7"/>
        <v>2391.7106216249999</v>
      </c>
      <c r="O97" s="11">
        <f t="shared" si="7"/>
        <v>2391.6227234999997</v>
      </c>
      <c r="P97" s="11">
        <f t="shared" si="7"/>
        <v>2391.6158166249998</v>
      </c>
      <c r="Q97" s="11">
        <f t="shared" si="7"/>
        <v>2391.6899009999997</v>
      </c>
      <c r="R97" s="11">
        <f t="shared" si="7"/>
        <v>2391.8449766250001</v>
      </c>
      <c r="S97" s="11">
        <f t="shared" si="7"/>
        <v>2392.0810434999999</v>
      </c>
      <c r="T97" s="11">
        <f t="shared" si="7"/>
        <v>2392.398101625</v>
      </c>
      <c r="U97" s="88">
        <f t="shared" si="7"/>
        <v>2392.7961509999996</v>
      </c>
      <c r="V97" s="6"/>
      <c r="W97" s="1"/>
      <c r="AR97" s="4"/>
      <c r="BC97" s="4"/>
      <c r="BD97" s="4"/>
      <c r="BE97" s="4"/>
      <c r="BF97" s="4"/>
      <c r="BG97" s="4"/>
      <c r="BH97" s="4"/>
    </row>
    <row r="98" spans="2:60" ht="17.25">
      <c r="B98" s="54">
        <v>36</v>
      </c>
      <c r="C98" s="11">
        <f t="shared" si="6"/>
        <v>2490.0667954999999</v>
      </c>
      <c r="D98" s="11">
        <f t="shared" si="6"/>
        <v>2488.9897436249998</v>
      </c>
      <c r="E98" s="11">
        <f t="shared" si="6"/>
        <v>2487.9936830000001</v>
      </c>
      <c r="F98" s="11">
        <f t="shared" si="6"/>
        <v>2487.0786136250003</v>
      </c>
      <c r="G98" s="11">
        <f t="shared" si="6"/>
        <v>2486.2445355</v>
      </c>
      <c r="H98" s="11">
        <f t="shared" si="6"/>
        <v>2485.491448625</v>
      </c>
      <c r="I98" s="11">
        <f t="shared" si="6"/>
        <v>2484.8193529999999</v>
      </c>
      <c r="J98" s="11">
        <f t="shared" si="6"/>
        <v>2484.2282486249997</v>
      </c>
      <c r="K98" s="11">
        <f t="shared" si="6"/>
        <v>2483.7181354999998</v>
      </c>
      <c r="L98" s="11">
        <f t="shared" si="6"/>
        <v>2483.2890136250003</v>
      </c>
      <c r="M98" s="11">
        <f t="shared" si="7"/>
        <v>2482.9408829999998</v>
      </c>
      <c r="N98" s="11">
        <f t="shared" si="7"/>
        <v>2482.673743625</v>
      </c>
      <c r="O98" s="11">
        <f t="shared" si="7"/>
        <v>2482.4875954999998</v>
      </c>
      <c r="P98" s="11">
        <f t="shared" si="7"/>
        <v>2482.3824386249998</v>
      </c>
      <c r="Q98" s="11">
        <f t="shared" si="7"/>
        <v>2482.3582730000003</v>
      </c>
      <c r="R98" s="11">
        <f t="shared" si="7"/>
        <v>2482.4150986250002</v>
      </c>
      <c r="S98" s="11">
        <f t="shared" si="7"/>
        <v>2482.5529154999999</v>
      </c>
      <c r="T98" s="11">
        <f t="shared" si="7"/>
        <v>2482.771723625</v>
      </c>
      <c r="U98" s="88">
        <f t="shared" si="7"/>
        <v>2483.0715229999996</v>
      </c>
      <c r="V98" s="6"/>
      <c r="W98" s="1"/>
      <c r="AR98" s="4"/>
      <c r="BC98" s="4"/>
      <c r="BD98" s="4"/>
      <c r="BE98" s="4"/>
      <c r="BF98" s="4"/>
      <c r="BG98" s="4"/>
      <c r="BH98" s="4"/>
    </row>
    <row r="99" spans="2:60" ht="17.25">
      <c r="B99" s="54">
        <v>37</v>
      </c>
      <c r="C99" s="11">
        <f t="shared" si="6"/>
        <v>2581.2076994999993</v>
      </c>
      <c r="D99" s="11">
        <f t="shared" si="6"/>
        <v>2580.0323976249997</v>
      </c>
      <c r="E99" s="11">
        <f t="shared" si="6"/>
        <v>2578.9380869999995</v>
      </c>
      <c r="F99" s="11">
        <f t="shared" si="6"/>
        <v>2577.9247676249997</v>
      </c>
      <c r="G99" s="11">
        <f t="shared" si="6"/>
        <v>2576.9924394999998</v>
      </c>
      <c r="H99" s="11">
        <f t="shared" si="6"/>
        <v>2576.1411026249998</v>
      </c>
      <c r="I99" s="11">
        <f t="shared" si="6"/>
        <v>2575.3707569999997</v>
      </c>
      <c r="J99" s="11">
        <f t="shared" si="6"/>
        <v>2574.6814026249995</v>
      </c>
      <c r="K99" s="11">
        <f t="shared" si="6"/>
        <v>2574.0730394999996</v>
      </c>
      <c r="L99" s="11">
        <f t="shared" si="6"/>
        <v>2573.5456676250001</v>
      </c>
      <c r="M99" s="11">
        <f t="shared" si="7"/>
        <v>2573.0992869999995</v>
      </c>
      <c r="N99" s="11">
        <f t="shared" si="7"/>
        <v>2572.7338976249998</v>
      </c>
      <c r="O99" s="11">
        <f t="shared" si="7"/>
        <v>2572.4494994999995</v>
      </c>
      <c r="P99" s="11">
        <f t="shared" si="7"/>
        <v>2572.2460926249996</v>
      </c>
      <c r="Q99" s="11">
        <f t="shared" si="7"/>
        <v>2572.123677</v>
      </c>
      <c r="R99" s="11">
        <f t="shared" si="7"/>
        <v>2572.0822526249999</v>
      </c>
      <c r="S99" s="11">
        <f t="shared" si="7"/>
        <v>2572.1218194999997</v>
      </c>
      <c r="T99" s="11">
        <f t="shared" si="7"/>
        <v>2572.2423776249998</v>
      </c>
      <c r="U99" s="88">
        <f t="shared" si="7"/>
        <v>2572.4439269999993</v>
      </c>
      <c r="V99" s="6"/>
      <c r="W99" s="1"/>
      <c r="AR99" s="4"/>
      <c r="BC99" s="4"/>
      <c r="BD99" s="4"/>
      <c r="BE99" s="4"/>
      <c r="BF99" s="4"/>
      <c r="BG99" s="4"/>
      <c r="BH99" s="4"/>
    </row>
    <row r="100" spans="2:60" ht="17.25">
      <c r="B100" s="54">
        <v>38</v>
      </c>
      <c r="C100" s="11">
        <f t="shared" si="6"/>
        <v>2671.4456354999993</v>
      </c>
      <c r="D100" s="11">
        <f t="shared" si="6"/>
        <v>2670.1720836249997</v>
      </c>
      <c r="E100" s="11">
        <f t="shared" si="6"/>
        <v>2668.979523</v>
      </c>
      <c r="F100" s="11">
        <f t="shared" si="6"/>
        <v>2667.8679536249997</v>
      </c>
      <c r="G100" s="11">
        <f t="shared" si="6"/>
        <v>2666.8373754999998</v>
      </c>
      <c r="H100" s="11">
        <f t="shared" si="6"/>
        <v>2665.8877886249998</v>
      </c>
      <c r="I100" s="11">
        <f t="shared" si="6"/>
        <v>2665.0191929999996</v>
      </c>
      <c r="J100" s="11">
        <f t="shared" si="6"/>
        <v>2664.2315886249994</v>
      </c>
      <c r="K100" s="11">
        <f t="shared" si="6"/>
        <v>2663.5249754999995</v>
      </c>
      <c r="L100" s="11">
        <f t="shared" si="6"/>
        <v>2662.899353625</v>
      </c>
      <c r="M100" s="11">
        <f t="shared" si="7"/>
        <v>2662.3547229999995</v>
      </c>
      <c r="N100" s="11">
        <f t="shared" si="7"/>
        <v>2661.8910836249997</v>
      </c>
      <c r="O100" s="11">
        <f t="shared" si="7"/>
        <v>2661.5084354999995</v>
      </c>
      <c r="P100" s="11">
        <f t="shared" si="7"/>
        <v>2661.2067786249995</v>
      </c>
      <c r="Q100" s="11">
        <f t="shared" si="7"/>
        <v>2660.9861129999999</v>
      </c>
      <c r="R100" s="11">
        <f t="shared" si="7"/>
        <v>2660.8464386249998</v>
      </c>
      <c r="S100" s="11">
        <f t="shared" si="7"/>
        <v>2660.7877554999995</v>
      </c>
      <c r="T100" s="11">
        <f t="shared" si="7"/>
        <v>2660.8100636249997</v>
      </c>
      <c r="U100" s="88">
        <f t="shared" si="7"/>
        <v>2660.9133629999992</v>
      </c>
      <c r="V100" s="6"/>
      <c r="W100" s="1"/>
      <c r="AR100" s="4"/>
      <c r="BC100" s="4"/>
      <c r="BD100" s="4"/>
      <c r="BE100" s="4"/>
      <c r="BF100" s="4"/>
      <c r="BG100" s="4"/>
      <c r="BH100" s="4"/>
    </row>
    <row r="101" spans="2:60" ht="17.25">
      <c r="B101" s="54">
        <v>39</v>
      </c>
      <c r="C101" s="11">
        <f t="shared" si="6"/>
        <v>2760.7806034999994</v>
      </c>
      <c r="D101" s="11">
        <f t="shared" si="6"/>
        <v>2759.4088016249998</v>
      </c>
      <c r="E101" s="11">
        <f t="shared" si="6"/>
        <v>2758.1179909999996</v>
      </c>
      <c r="F101" s="11">
        <f t="shared" si="6"/>
        <v>2756.9081716249998</v>
      </c>
      <c r="G101" s="11">
        <f t="shared" si="6"/>
        <v>2755.7793434999999</v>
      </c>
      <c r="H101" s="11">
        <f t="shared" si="6"/>
        <v>2754.7315066249998</v>
      </c>
      <c r="I101" s="11">
        <f t="shared" si="6"/>
        <v>2753.7646609999997</v>
      </c>
      <c r="J101" s="11">
        <f t="shared" si="6"/>
        <v>2752.8788066249995</v>
      </c>
      <c r="K101" s="11">
        <f t="shared" si="6"/>
        <v>2752.0739434999996</v>
      </c>
      <c r="L101" s="11">
        <f t="shared" si="6"/>
        <v>2751.3500716250001</v>
      </c>
      <c r="M101" s="11">
        <f t="shared" si="7"/>
        <v>2750.7071909999995</v>
      </c>
      <c r="N101" s="11">
        <f t="shared" si="7"/>
        <v>2750.1453016249998</v>
      </c>
      <c r="O101" s="11">
        <f t="shared" si="7"/>
        <v>2749.6644034999999</v>
      </c>
      <c r="P101" s="11">
        <f t="shared" si="7"/>
        <v>2749.2644966249995</v>
      </c>
      <c r="Q101" s="11">
        <f t="shared" si="7"/>
        <v>2748.9455809999999</v>
      </c>
      <c r="R101" s="11">
        <f t="shared" si="7"/>
        <v>2748.7076566250003</v>
      </c>
      <c r="S101" s="11">
        <f t="shared" si="7"/>
        <v>2748.5507234999995</v>
      </c>
      <c r="T101" s="11">
        <f t="shared" si="7"/>
        <v>2748.4747816250001</v>
      </c>
      <c r="U101" s="88">
        <f t="shared" si="7"/>
        <v>2748.4798309999992</v>
      </c>
      <c r="V101" s="6"/>
      <c r="W101" s="1"/>
      <c r="AR101" s="4"/>
      <c r="BC101" s="4"/>
      <c r="BD101" s="4"/>
      <c r="BE101" s="4"/>
      <c r="BF101" s="4"/>
      <c r="BG101" s="4"/>
      <c r="BH101" s="4"/>
    </row>
    <row r="102" spans="2:60" ht="17.25">
      <c r="B102" s="54">
        <v>40</v>
      </c>
      <c r="C102" s="11">
        <f t="shared" si="6"/>
        <v>2849.2126034999992</v>
      </c>
      <c r="D102" s="11">
        <f t="shared" si="6"/>
        <v>2847.7425516249996</v>
      </c>
      <c r="E102" s="11">
        <f t="shared" si="6"/>
        <v>2846.3534909999994</v>
      </c>
      <c r="F102" s="11">
        <f t="shared" si="6"/>
        <v>2845.0454216249996</v>
      </c>
      <c r="G102" s="11">
        <f t="shared" si="6"/>
        <v>2843.8183434999996</v>
      </c>
      <c r="H102" s="11">
        <f t="shared" si="6"/>
        <v>2842.6722566249996</v>
      </c>
      <c r="I102" s="11">
        <f t="shared" si="6"/>
        <v>2841.6071609999995</v>
      </c>
      <c r="J102" s="11">
        <f t="shared" si="6"/>
        <v>2840.6230566249992</v>
      </c>
      <c r="K102" s="11">
        <f t="shared" si="6"/>
        <v>2839.7199434999993</v>
      </c>
      <c r="L102" s="11">
        <f t="shared" si="6"/>
        <v>2838.8978216249998</v>
      </c>
      <c r="M102" s="11">
        <f t="shared" si="7"/>
        <v>2838.1566909999992</v>
      </c>
      <c r="N102" s="11">
        <f t="shared" si="7"/>
        <v>2837.4965516249995</v>
      </c>
      <c r="O102" s="11">
        <f t="shared" si="7"/>
        <v>2836.9174034999996</v>
      </c>
      <c r="P102" s="11">
        <f t="shared" si="7"/>
        <v>2836.4192466249992</v>
      </c>
      <c r="Q102" s="11">
        <f t="shared" si="7"/>
        <v>2836.0020809999996</v>
      </c>
      <c r="R102" s="11">
        <f t="shared" si="7"/>
        <v>2835.6659066249999</v>
      </c>
      <c r="S102" s="11">
        <f t="shared" si="7"/>
        <v>2835.4107234999992</v>
      </c>
      <c r="T102" s="11">
        <f t="shared" si="7"/>
        <v>2835.2365316249998</v>
      </c>
      <c r="U102" s="88">
        <f t="shared" si="7"/>
        <v>2835.1433309999993</v>
      </c>
      <c r="V102" s="6"/>
      <c r="W102" s="1"/>
      <c r="AR102" s="4"/>
      <c r="BC102" s="4"/>
      <c r="BD102" s="4"/>
      <c r="BE102" s="4"/>
      <c r="BF102" s="4"/>
      <c r="BG102" s="4"/>
      <c r="BH102" s="4"/>
    </row>
    <row r="103" spans="2:60" ht="17.25">
      <c r="B103" s="54">
        <v>41</v>
      </c>
      <c r="C103" s="11">
        <f t="shared" si="6"/>
        <v>2936.7416355</v>
      </c>
      <c r="D103" s="11">
        <f t="shared" si="6"/>
        <v>2935.1733336249999</v>
      </c>
      <c r="E103" s="11">
        <f t="shared" si="6"/>
        <v>2933.6860230000002</v>
      </c>
      <c r="F103" s="11">
        <f t="shared" si="6"/>
        <v>2932.2797036250004</v>
      </c>
      <c r="G103" s="11">
        <f t="shared" si="6"/>
        <v>2930.9543755000004</v>
      </c>
      <c r="H103" s="11">
        <f t="shared" si="6"/>
        <v>2929.7100386250008</v>
      </c>
      <c r="I103" s="11">
        <f t="shared" si="6"/>
        <v>2928.5466930000002</v>
      </c>
      <c r="J103" s="11">
        <f t="shared" si="6"/>
        <v>2927.464338625</v>
      </c>
      <c r="K103" s="11">
        <f t="shared" si="6"/>
        <v>2926.4629755000001</v>
      </c>
      <c r="L103" s="11">
        <f t="shared" si="6"/>
        <v>2925.5426036250001</v>
      </c>
      <c r="M103" s="11">
        <f t="shared" si="7"/>
        <v>2924.7032230000004</v>
      </c>
      <c r="N103" s="11">
        <f t="shared" si="7"/>
        <v>2923.9448336250007</v>
      </c>
      <c r="O103" s="11">
        <f t="shared" si="7"/>
        <v>2923.2674354999999</v>
      </c>
      <c r="P103" s="11">
        <f t="shared" si="7"/>
        <v>2922.671028625</v>
      </c>
      <c r="Q103" s="11">
        <f t="shared" si="7"/>
        <v>2922.1556130000004</v>
      </c>
      <c r="R103" s="11">
        <f t="shared" si="7"/>
        <v>2921.7211886250002</v>
      </c>
      <c r="S103" s="11">
        <f t="shared" si="7"/>
        <v>2921.3677555000004</v>
      </c>
      <c r="T103" s="11">
        <f t="shared" si="7"/>
        <v>2921.0953136250009</v>
      </c>
      <c r="U103" s="88">
        <f t="shared" si="7"/>
        <v>2920.9038629999995</v>
      </c>
      <c r="V103" s="6"/>
      <c r="W103" s="1"/>
      <c r="BC103" s="4"/>
      <c r="BD103" s="4"/>
      <c r="BE103" s="4"/>
      <c r="BF103" s="4"/>
      <c r="BG103" s="4"/>
      <c r="BH103" s="4"/>
    </row>
    <row r="104" spans="2:60" ht="17.25">
      <c r="B104" s="54">
        <v>42</v>
      </c>
      <c r="C104" s="11">
        <f t="shared" si="6"/>
        <v>3023.3676994999996</v>
      </c>
      <c r="D104" s="11">
        <f t="shared" si="6"/>
        <v>3021.701147625</v>
      </c>
      <c r="E104" s="11">
        <f t="shared" si="6"/>
        <v>3020.1155870000002</v>
      </c>
      <c r="F104" s="11">
        <f t="shared" si="6"/>
        <v>3018.6110176250004</v>
      </c>
      <c r="G104" s="11">
        <f t="shared" si="6"/>
        <v>3017.1874395000004</v>
      </c>
      <c r="H104" s="11">
        <f t="shared" si="6"/>
        <v>3015.8448526250008</v>
      </c>
      <c r="I104" s="11">
        <f t="shared" si="6"/>
        <v>3014.5832569999998</v>
      </c>
      <c r="J104" s="11">
        <f t="shared" si="6"/>
        <v>3013.402652625</v>
      </c>
      <c r="K104" s="11">
        <f t="shared" si="6"/>
        <v>3012.3030395000001</v>
      </c>
      <c r="L104" s="11">
        <f t="shared" si="6"/>
        <v>3011.2844176250001</v>
      </c>
      <c r="M104" s="11">
        <f t="shared" si="7"/>
        <v>3010.3467870000004</v>
      </c>
      <c r="N104" s="11">
        <f t="shared" si="7"/>
        <v>3009.4901476250006</v>
      </c>
      <c r="O104" s="11">
        <f t="shared" si="7"/>
        <v>3008.7144994999999</v>
      </c>
      <c r="P104" s="11">
        <f t="shared" si="7"/>
        <v>3008.0198426249999</v>
      </c>
      <c r="Q104" s="11">
        <f t="shared" si="7"/>
        <v>3007.4061770000003</v>
      </c>
      <c r="R104" s="11">
        <f t="shared" si="7"/>
        <v>3006.8735026250001</v>
      </c>
      <c r="S104" s="11">
        <f t="shared" si="7"/>
        <v>3006.4218195000003</v>
      </c>
      <c r="T104" s="11">
        <f t="shared" si="7"/>
        <v>3006.0511276250008</v>
      </c>
      <c r="U104" s="88">
        <f t="shared" si="7"/>
        <v>3005.7614269999995</v>
      </c>
      <c r="V104" s="6"/>
      <c r="W104" s="1"/>
      <c r="BC104" s="4"/>
      <c r="BD104" s="4"/>
      <c r="BE104" s="4"/>
      <c r="BF104" s="4"/>
      <c r="BG104" s="4"/>
      <c r="BH104" s="4"/>
    </row>
    <row r="105" spans="2:60" ht="17.25">
      <c r="B105" s="54">
        <v>43</v>
      </c>
      <c r="C105" s="11">
        <f t="shared" si="6"/>
        <v>3109.0907954999998</v>
      </c>
      <c r="D105" s="11">
        <f t="shared" si="6"/>
        <v>3107.3259936250001</v>
      </c>
      <c r="E105" s="11">
        <f t="shared" si="6"/>
        <v>3105.6421830000004</v>
      </c>
      <c r="F105" s="11">
        <f t="shared" si="6"/>
        <v>3104.0393636250005</v>
      </c>
      <c r="G105" s="11">
        <f t="shared" si="6"/>
        <v>3102.5175355000001</v>
      </c>
      <c r="H105" s="11">
        <f t="shared" si="6"/>
        <v>3101.0766986250005</v>
      </c>
      <c r="I105" s="11">
        <f t="shared" si="6"/>
        <v>3099.7168530000004</v>
      </c>
      <c r="J105" s="11">
        <f t="shared" si="6"/>
        <v>3098.4379986250001</v>
      </c>
      <c r="K105" s="11">
        <f t="shared" si="6"/>
        <v>3097.2401355000002</v>
      </c>
      <c r="L105" s="11">
        <f t="shared" si="6"/>
        <v>3096.1232636250006</v>
      </c>
      <c r="M105" s="11">
        <f t="shared" si="7"/>
        <v>3095.087383</v>
      </c>
      <c r="N105" s="11">
        <f t="shared" si="7"/>
        <v>3094.1324936250003</v>
      </c>
      <c r="O105" s="11">
        <f t="shared" si="7"/>
        <v>3093.2585955000004</v>
      </c>
      <c r="P105" s="11">
        <f t="shared" si="7"/>
        <v>3092.465688625</v>
      </c>
      <c r="Q105" s="11">
        <f t="shared" si="7"/>
        <v>3091.7537730000004</v>
      </c>
      <c r="R105" s="11">
        <f t="shared" si="7"/>
        <v>3091.1228486250006</v>
      </c>
      <c r="S105" s="11">
        <f t="shared" si="7"/>
        <v>3090.5729154999999</v>
      </c>
      <c r="T105" s="11">
        <f t="shared" si="7"/>
        <v>3090.1039736250004</v>
      </c>
      <c r="U105" s="88">
        <f t="shared" si="7"/>
        <v>3089.716023</v>
      </c>
      <c r="V105" s="6"/>
      <c r="W105" s="1"/>
      <c r="BC105" s="4"/>
      <c r="BD105" s="4"/>
      <c r="BE105" s="4"/>
      <c r="BF105" s="4"/>
      <c r="BG105" s="4"/>
      <c r="BH105" s="4"/>
    </row>
    <row r="106" spans="2:60" ht="17.25">
      <c r="B106" s="54">
        <v>44</v>
      </c>
      <c r="C106" s="11">
        <f t="shared" ref="C106:L118" si="8">$N$52+$N$53*$B106+$N$54*C$61+$N$55*$B106^2+$N$56*C$61*$B106+$N$57*C$61^2</f>
        <v>3193.9109234999996</v>
      </c>
      <c r="D106" s="11">
        <f t="shared" si="8"/>
        <v>3192.047871625</v>
      </c>
      <c r="E106" s="11">
        <f t="shared" si="8"/>
        <v>3190.2658110000002</v>
      </c>
      <c r="F106" s="11">
        <f t="shared" si="8"/>
        <v>3188.5647416249999</v>
      </c>
      <c r="G106" s="11">
        <f t="shared" si="8"/>
        <v>3186.9446635000004</v>
      </c>
      <c r="H106" s="11">
        <f t="shared" si="8"/>
        <v>3185.4055766250008</v>
      </c>
      <c r="I106" s="11">
        <f t="shared" si="8"/>
        <v>3183.9474809999997</v>
      </c>
      <c r="J106" s="11">
        <f t="shared" si="8"/>
        <v>3182.5703766249999</v>
      </c>
      <c r="K106" s="11">
        <f t="shared" si="8"/>
        <v>3181.2742635</v>
      </c>
      <c r="L106" s="11">
        <f t="shared" si="8"/>
        <v>3180.0591416249999</v>
      </c>
      <c r="M106" s="11">
        <f t="shared" ref="M106:U118" si="9">$N$52+$N$53*$B106+$N$54*M$61+$N$55*$B106^2+$N$56*M$61*$B106+$N$57*M$61^2</f>
        <v>3178.9250110000003</v>
      </c>
      <c r="N106" s="11">
        <f t="shared" si="9"/>
        <v>3177.8718716250005</v>
      </c>
      <c r="O106" s="11">
        <f t="shared" si="9"/>
        <v>3176.8997234999997</v>
      </c>
      <c r="P106" s="11">
        <f t="shared" si="9"/>
        <v>3176.0085666250002</v>
      </c>
      <c r="Q106" s="11">
        <f t="shared" si="9"/>
        <v>3175.1984010000001</v>
      </c>
      <c r="R106" s="11">
        <f t="shared" si="9"/>
        <v>3174.4692266250004</v>
      </c>
      <c r="S106" s="11">
        <f t="shared" si="9"/>
        <v>3173.8210435000005</v>
      </c>
      <c r="T106" s="11">
        <f t="shared" si="9"/>
        <v>3173.2538516250006</v>
      </c>
      <c r="U106" s="88">
        <f t="shared" si="9"/>
        <v>3172.7676509999997</v>
      </c>
      <c r="V106" s="6"/>
      <c r="W106" s="1"/>
    </row>
    <row r="107" spans="2:60" ht="17.25">
      <c r="B107" s="54">
        <v>45</v>
      </c>
      <c r="C107" s="11">
        <f t="shared" si="8"/>
        <v>3277.8280835</v>
      </c>
      <c r="D107" s="11">
        <f t="shared" si="8"/>
        <v>3275.8667816250004</v>
      </c>
      <c r="E107" s="11">
        <f t="shared" si="8"/>
        <v>3273.9864710000002</v>
      </c>
      <c r="F107" s="11">
        <f t="shared" si="8"/>
        <v>3272.1871516250003</v>
      </c>
      <c r="G107" s="11">
        <f t="shared" si="8"/>
        <v>3270.4688235000008</v>
      </c>
      <c r="H107" s="11">
        <f t="shared" si="8"/>
        <v>3268.8314866249998</v>
      </c>
      <c r="I107" s="11">
        <f t="shared" si="8"/>
        <v>3267.2751410000001</v>
      </c>
      <c r="J107" s="11">
        <f t="shared" si="8"/>
        <v>3265.7997866250003</v>
      </c>
      <c r="K107" s="11">
        <f t="shared" si="8"/>
        <v>3264.4054235000003</v>
      </c>
      <c r="L107" s="11">
        <f t="shared" si="8"/>
        <v>3263.0920516250007</v>
      </c>
      <c r="M107" s="11">
        <f t="shared" si="9"/>
        <v>3261.8596709999997</v>
      </c>
      <c r="N107" s="11">
        <f t="shared" si="9"/>
        <v>3260.7082816250004</v>
      </c>
      <c r="O107" s="11">
        <f t="shared" si="9"/>
        <v>3259.6378835000005</v>
      </c>
      <c r="P107" s="11">
        <f t="shared" si="9"/>
        <v>3258.6484766250001</v>
      </c>
      <c r="Q107" s="11">
        <f t="shared" si="9"/>
        <v>3257.7400610000004</v>
      </c>
      <c r="R107" s="11">
        <f t="shared" si="9"/>
        <v>3256.9126366250007</v>
      </c>
      <c r="S107" s="11">
        <f t="shared" si="9"/>
        <v>3256.1662035000004</v>
      </c>
      <c r="T107" s="11">
        <f t="shared" si="9"/>
        <v>3255.5007616250005</v>
      </c>
      <c r="U107" s="88">
        <f t="shared" si="9"/>
        <v>3254.916311</v>
      </c>
      <c r="V107" s="6"/>
      <c r="W107" s="1"/>
    </row>
    <row r="108" spans="2:60" ht="17.25">
      <c r="B108" s="54">
        <v>46</v>
      </c>
      <c r="C108" s="11">
        <f t="shared" si="8"/>
        <v>3360.8422755000001</v>
      </c>
      <c r="D108" s="11">
        <f t="shared" si="8"/>
        <v>3358.7827236250005</v>
      </c>
      <c r="E108" s="11">
        <f t="shared" si="8"/>
        <v>3356.8041630000002</v>
      </c>
      <c r="F108" s="11">
        <f t="shared" si="8"/>
        <v>3354.9065936250004</v>
      </c>
      <c r="G108" s="11">
        <f t="shared" si="8"/>
        <v>3353.0900154999999</v>
      </c>
      <c r="H108" s="11">
        <f t="shared" si="8"/>
        <v>3351.3544286250003</v>
      </c>
      <c r="I108" s="11">
        <f t="shared" si="8"/>
        <v>3349.6998330000001</v>
      </c>
      <c r="J108" s="11">
        <f t="shared" si="8"/>
        <v>3348.1262286250003</v>
      </c>
      <c r="K108" s="11">
        <f t="shared" si="8"/>
        <v>3346.6336155000004</v>
      </c>
      <c r="L108" s="11">
        <f t="shared" si="8"/>
        <v>3345.2219936250003</v>
      </c>
      <c r="M108" s="11">
        <f t="shared" si="9"/>
        <v>3343.8913630000006</v>
      </c>
      <c r="N108" s="11">
        <f t="shared" si="9"/>
        <v>3342.6417236249999</v>
      </c>
      <c r="O108" s="11">
        <f t="shared" si="9"/>
        <v>3341.4730755</v>
      </c>
      <c r="P108" s="11">
        <f t="shared" si="9"/>
        <v>3340.3854186250005</v>
      </c>
      <c r="Q108" s="11">
        <f t="shared" si="9"/>
        <v>3339.3787530000004</v>
      </c>
      <c r="R108" s="11">
        <f t="shared" si="9"/>
        <v>3338.4530786250007</v>
      </c>
      <c r="S108" s="11">
        <f t="shared" si="9"/>
        <v>3337.6083954999999</v>
      </c>
      <c r="T108" s="11">
        <f t="shared" si="9"/>
        <v>3336.844703625</v>
      </c>
      <c r="U108" s="88">
        <f t="shared" si="9"/>
        <v>3336.1620029999999</v>
      </c>
      <c r="V108" s="6"/>
      <c r="W108" s="1"/>
    </row>
    <row r="109" spans="2:60" ht="17.25">
      <c r="B109" s="54">
        <v>47</v>
      </c>
      <c r="C109" s="11">
        <f t="shared" si="8"/>
        <v>3442.9534994999995</v>
      </c>
      <c r="D109" s="11">
        <f t="shared" si="8"/>
        <v>3440.7956976250002</v>
      </c>
      <c r="E109" s="11">
        <f t="shared" si="8"/>
        <v>3438.718887</v>
      </c>
      <c r="F109" s="11">
        <f t="shared" si="8"/>
        <v>3436.7230676250001</v>
      </c>
      <c r="G109" s="11">
        <f t="shared" si="8"/>
        <v>3434.8082395000006</v>
      </c>
      <c r="H109" s="11">
        <f t="shared" si="8"/>
        <v>3432.9744026249996</v>
      </c>
      <c r="I109" s="11">
        <f t="shared" si="8"/>
        <v>3431.2215569999998</v>
      </c>
      <c r="J109" s="11">
        <f t="shared" si="8"/>
        <v>3429.549702625</v>
      </c>
      <c r="K109" s="11">
        <f t="shared" si="8"/>
        <v>3427.9588394999996</v>
      </c>
      <c r="L109" s="11">
        <f t="shared" si="8"/>
        <v>3426.448967625</v>
      </c>
      <c r="M109" s="11">
        <f t="shared" si="9"/>
        <v>3425.0200869999994</v>
      </c>
      <c r="N109" s="11">
        <f t="shared" si="9"/>
        <v>3423.6721976249996</v>
      </c>
      <c r="O109" s="11">
        <f t="shared" si="9"/>
        <v>3422.4052995000002</v>
      </c>
      <c r="P109" s="11">
        <f t="shared" si="9"/>
        <v>3421.2193926249997</v>
      </c>
      <c r="Q109" s="11">
        <f t="shared" si="9"/>
        <v>3420.1144770000001</v>
      </c>
      <c r="R109" s="11">
        <f t="shared" si="9"/>
        <v>3419.0905526250003</v>
      </c>
      <c r="S109" s="11">
        <f t="shared" si="9"/>
        <v>3418.1476195000005</v>
      </c>
      <c r="T109" s="11">
        <f t="shared" si="9"/>
        <v>3417.2856776250001</v>
      </c>
      <c r="U109" s="88">
        <f t="shared" si="9"/>
        <v>3416.5047269999995</v>
      </c>
      <c r="V109" s="6"/>
      <c r="W109" s="1"/>
    </row>
    <row r="110" spans="2:60" ht="17.25">
      <c r="B110" s="54">
        <v>48</v>
      </c>
      <c r="C110" s="11">
        <f t="shared" si="8"/>
        <v>3524.1617555000003</v>
      </c>
      <c r="D110" s="11">
        <f t="shared" si="8"/>
        <v>3521.9057036250001</v>
      </c>
      <c r="E110" s="11">
        <f t="shared" si="8"/>
        <v>3519.7306430000003</v>
      </c>
      <c r="F110" s="11">
        <f t="shared" si="8"/>
        <v>3517.6365736250004</v>
      </c>
      <c r="G110" s="11">
        <f t="shared" si="8"/>
        <v>3515.6234954999995</v>
      </c>
      <c r="H110" s="11">
        <f t="shared" si="8"/>
        <v>3513.6914086249999</v>
      </c>
      <c r="I110" s="11">
        <f t="shared" si="8"/>
        <v>3511.8403130000002</v>
      </c>
      <c r="J110" s="11">
        <f t="shared" si="8"/>
        <v>3510.0702086250003</v>
      </c>
      <c r="K110" s="11">
        <f t="shared" si="8"/>
        <v>3508.3810955000004</v>
      </c>
      <c r="L110" s="11">
        <f t="shared" si="8"/>
        <v>3506.7729736250003</v>
      </c>
      <c r="M110" s="11">
        <f t="shared" si="9"/>
        <v>3505.2458430000006</v>
      </c>
      <c r="N110" s="11">
        <f t="shared" si="9"/>
        <v>3503.7997036249999</v>
      </c>
      <c r="O110" s="11">
        <f t="shared" si="9"/>
        <v>3502.4345555</v>
      </c>
      <c r="P110" s="11">
        <f t="shared" si="9"/>
        <v>3501.1503986250004</v>
      </c>
      <c r="Q110" s="11">
        <f t="shared" si="9"/>
        <v>3499.9472330000003</v>
      </c>
      <c r="R110" s="11">
        <f t="shared" si="9"/>
        <v>3498.8250586250006</v>
      </c>
      <c r="S110" s="11">
        <f t="shared" si="9"/>
        <v>3497.7838754999998</v>
      </c>
      <c r="T110" s="11">
        <f t="shared" si="9"/>
        <v>3496.8236836249998</v>
      </c>
      <c r="U110" s="88">
        <f t="shared" si="9"/>
        <v>3495.9444829999998</v>
      </c>
      <c r="V110" s="6"/>
      <c r="W110" s="1"/>
    </row>
    <row r="111" spans="2:60" ht="17.25">
      <c r="B111" s="54">
        <v>49</v>
      </c>
      <c r="C111" s="11">
        <f t="shared" si="8"/>
        <v>3604.4670434999994</v>
      </c>
      <c r="D111" s="11">
        <f t="shared" si="8"/>
        <v>3602.1127416249997</v>
      </c>
      <c r="E111" s="11">
        <f t="shared" si="8"/>
        <v>3599.8394309999999</v>
      </c>
      <c r="F111" s="11">
        <f t="shared" si="8"/>
        <v>3597.647111625</v>
      </c>
      <c r="G111" s="11">
        <f t="shared" si="8"/>
        <v>3595.5357835</v>
      </c>
      <c r="H111" s="11">
        <f t="shared" si="8"/>
        <v>3593.5054466249994</v>
      </c>
      <c r="I111" s="11">
        <f t="shared" si="8"/>
        <v>3591.5561009999997</v>
      </c>
      <c r="J111" s="11">
        <f t="shared" si="8"/>
        <v>3589.6877466249998</v>
      </c>
      <c r="K111" s="11">
        <f t="shared" si="8"/>
        <v>3587.9003834999999</v>
      </c>
      <c r="L111" s="11">
        <f t="shared" si="8"/>
        <v>3586.1940116249998</v>
      </c>
      <c r="M111" s="11">
        <f t="shared" si="9"/>
        <v>3584.5686309999992</v>
      </c>
      <c r="N111" s="11">
        <f t="shared" si="9"/>
        <v>3583.0242416249994</v>
      </c>
      <c r="O111" s="11">
        <f t="shared" si="9"/>
        <v>3581.5608434999995</v>
      </c>
      <c r="P111" s="11">
        <f t="shared" si="9"/>
        <v>3580.1784366249999</v>
      </c>
      <c r="Q111" s="11">
        <f t="shared" si="9"/>
        <v>3578.8770209999998</v>
      </c>
      <c r="R111" s="11">
        <f t="shared" si="9"/>
        <v>3577.656596625</v>
      </c>
      <c r="S111" s="11">
        <f t="shared" si="9"/>
        <v>3576.5171635000002</v>
      </c>
      <c r="T111" s="11">
        <f t="shared" si="9"/>
        <v>3575.4587216249993</v>
      </c>
      <c r="U111" s="88">
        <f t="shared" si="9"/>
        <v>3574.4812709999992</v>
      </c>
      <c r="V111" s="6"/>
      <c r="W111" s="1"/>
    </row>
    <row r="112" spans="2:60" ht="17.25">
      <c r="B112" s="54">
        <v>50</v>
      </c>
      <c r="C112" s="11">
        <f t="shared" si="8"/>
        <v>3683.8693634999995</v>
      </c>
      <c r="D112" s="11">
        <f t="shared" si="8"/>
        <v>3681.4168116249998</v>
      </c>
      <c r="E112" s="11">
        <f t="shared" si="8"/>
        <v>3679.045251</v>
      </c>
      <c r="F112" s="11">
        <f t="shared" si="8"/>
        <v>3676.7546816250001</v>
      </c>
      <c r="G112" s="11">
        <f t="shared" si="8"/>
        <v>3674.5451034999992</v>
      </c>
      <c r="H112" s="11">
        <f t="shared" si="8"/>
        <v>3672.4165166249995</v>
      </c>
      <c r="I112" s="11">
        <f t="shared" si="8"/>
        <v>3670.3689209999998</v>
      </c>
      <c r="J112" s="11">
        <f t="shared" si="8"/>
        <v>3668.4023166249999</v>
      </c>
      <c r="K112" s="11">
        <f t="shared" si="8"/>
        <v>3666.5167034999999</v>
      </c>
      <c r="L112" s="11">
        <f t="shared" si="8"/>
        <v>3664.7120816249999</v>
      </c>
      <c r="M112" s="11">
        <f t="shared" si="9"/>
        <v>3662.9884510000002</v>
      </c>
      <c r="N112" s="11">
        <f t="shared" si="9"/>
        <v>3661.3458116249994</v>
      </c>
      <c r="O112" s="11">
        <f t="shared" si="9"/>
        <v>3659.7841634999995</v>
      </c>
      <c r="P112" s="11">
        <f t="shared" si="9"/>
        <v>3658.303506625</v>
      </c>
      <c r="Q112" s="11">
        <f t="shared" si="9"/>
        <v>3656.9038409999998</v>
      </c>
      <c r="R112" s="11">
        <f t="shared" si="9"/>
        <v>3655.5851666250001</v>
      </c>
      <c r="S112" s="11">
        <f t="shared" si="9"/>
        <v>3654.3474834999993</v>
      </c>
      <c r="T112" s="11">
        <f t="shared" si="9"/>
        <v>3653.1907916249993</v>
      </c>
      <c r="U112" s="88">
        <f t="shared" si="9"/>
        <v>3652.1150909999997</v>
      </c>
      <c r="V112" s="6"/>
      <c r="W112" s="1"/>
    </row>
    <row r="113" spans="2:23" ht="17.25">
      <c r="B113" s="54">
        <v>51</v>
      </c>
      <c r="C113" s="11">
        <f t="shared" si="8"/>
        <v>3762.3687154999993</v>
      </c>
      <c r="D113" s="11">
        <f t="shared" si="8"/>
        <v>3759.8179136249996</v>
      </c>
      <c r="E113" s="11">
        <f t="shared" si="8"/>
        <v>3757.3481029999998</v>
      </c>
      <c r="F113" s="11">
        <f t="shared" si="8"/>
        <v>3754.9592836249999</v>
      </c>
      <c r="G113" s="11">
        <f t="shared" si="8"/>
        <v>3752.6514554999999</v>
      </c>
      <c r="H113" s="11">
        <f t="shared" si="8"/>
        <v>3750.4246186249993</v>
      </c>
      <c r="I113" s="11">
        <f t="shared" si="8"/>
        <v>3748.2787729999995</v>
      </c>
      <c r="J113" s="11">
        <f t="shared" si="8"/>
        <v>3746.2139186249992</v>
      </c>
      <c r="K113" s="11">
        <f t="shared" si="8"/>
        <v>3744.2300554999997</v>
      </c>
      <c r="L113" s="11">
        <f t="shared" si="8"/>
        <v>3742.3271836249996</v>
      </c>
      <c r="M113" s="11">
        <f t="shared" si="9"/>
        <v>3740.505302999999</v>
      </c>
      <c r="N113" s="11">
        <f t="shared" si="9"/>
        <v>3738.7644136249992</v>
      </c>
      <c r="O113" s="11">
        <f t="shared" si="9"/>
        <v>3737.1045154999993</v>
      </c>
      <c r="P113" s="11">
        <f t="shared" si="9"/>
        <v>3735.5256086249997</v>
      </c>
      <c r="Q113" s="11">
        <f t="shared" si="9"/>
        <v>3734.0276929999995</v>
      </c>
      <c r="R113" s="11">
        <f t="shared" si="9"/>
        <v>3732.6107686249998</v>
      </c>
      <c r="S113" s="11">
        <f t="shared" si="9"/>
        <v>3731.2748354999999</v>
      </c>
      <c r="T113" s="11">
        <f t="shared" si="9"/>
        <v>3730.019893624999</v>
      </c>
      <c r="U113" s="88">
        <f t="shared" si="9"/>
        <v>3728.8459429999994</v>
      </c>
      <c r="V113" s="6"/>
      <c r="W113" s="1"/>
    </row>
    <row r="114" spans="2:23" ht="17.25">
      <c r="B114" s="54">
        <v>52</v>
      </c>
      <c r="C114" s="11">
        <f t="shared" si="8"/>
        <v>3839.9650994999997</v>
      </c>
      <c r="D114" s="11">
        <f t="shared" si="8"/>
        <v>3837.316047625</v>
      </c>
      <c r="E114" s="11">
        <f t="shared" si="8"/>
        <v>3834.7479869999997</v>
      </c>
      <c r="F114" s="11">
        <f t="shared" si="8"/>
        <v>3832.2609176249998</v>
      </c>
      <c r="G114" s="11">
        <f t="shared" si="8"/>
        <v>3829.8548394999993</v>
      </c>
      <c r="H114" s="11">
        <f t="shared" si="8"/>
        <v>3827.5297526249997</v>
      </c>
      <c r="I114" s="11">
        <f t="shared" si="8"/>
        <v>3825.2856569999999</v>
      </c>
      <c r="J114" s="11">
        <f t="shared" si="8"/>
        <v>3823.1225526249996</v>
      </c>
      <c r="K114" s="11">
        <f t="shared" si="8"/>
        <v>3821.0404394999996</v>
      </c>
      <c r="L114" s="11">
        <f t="shared" si="8"/>
        <v>3819.039317625</v>
      </c>
      <c r="M114" s="11">
        <f t="shared" si="9"/>
        <v>3817.1191870000002</v>
      </c>
      <c r="N114" s="11">
        <f t="shared" si="9"/>
        <v>3815.2800476249995</v>
      </c>
      <c r="O114" s="11">
        <f t="shared" si="9"/>
        <v>3813.5218994999996</v>
      </c>
      <c r="P114" s="11">
        <f t="shared" si="9"/>
        <v>3811.844742625</v>
      </c>
      <c r="Q114" s="11">
        <f t="shared" si="9"/>
        <v>3810.2485769999998</v>
      </c>
      <c r="R114" s="11">
        <f t="shared" si="9"/>
        <v>3808.7334026250001</v>
      </c>
      <c r="S114" s="11">
        <f t="shared" si="9"/>
        <v>3807.2992194999993</v>
      </c>
      <c r="T114" s="11">
        <f t="shared" si="9"/>
        <v>3805.9460276249993</v>
      </c>
      <c r="U114" s="88">
        <f t="shared" si="9"/>
        <v>3804.6738269999996</v>
      </c>
      <c r="V114" s="6"/>
      <c r="W114" s="1"/>
    </row>
    <row r="115" spans="2:23" ht="17.25">
      <c r="B115" s="54">
        <v>53</v>
      </c>
      <c r="C115" s="11">
        <f t="shared" si="8"/>
        <v>3916.6585154999993</v>
      </c>
      <c r="D115" s="11">
        <f t="shared" si="8"/>
        <v>3913.9112136250001</v>
      </c>
      <c r="E115" s="11">
        <f t="shared" si="8"/>
        <v>3911.2449029999998</v>
      </c>
      <c r="F115" s="11">
        <f t="shared" si="8"/>
        <v>3908.6595836249999</v>
      </c>
      <c r="G115" s="11">
        <f t="shared" si="8"/>
        <v>3906.1552555000003</v>
      </c>
      <c r="H115" s="11">
        <f t="shared" si="8"/>
        <v>3903.7319186249997</v>
      </c>
      <c r="I115" s="11">
        <f t="shared" si="8"/>
        <v>3901.3895729999999</v>
      </c>
      <c r="J115" s="11">
        <f t="shared" si="8"/>
        <v>3899.1282186249996</v>
      </c>
      <c r="K115" s="11">
        <f t="shared" si="8"/>
        <v>3896.9478554999996</v>
      </c>
      <c r="L115" s="11">
        <f t="shared" si="8"/>
        <v>3894.848483625</v>
      </c>
      <c r="M115" s="11">
        <f t="shared" si="9"/>
        <v>3892.8301029999993</v>
      </c>
      <c r="N115" s="11">
        <f t="shared" si="9"/>
        <v>3890.8927136249995</v>
      </c>
      <c r="O115" s="11">
        <f t="shared" si="9"/>
        <v>3889.0363154999995</v>
      </c>
      <c r="P115" s="11">
        <f t="shared" si="9"/>
        <v>3887.260908625</v>
      </c>
      <c r="Q115" s="11">
        <f t="shared" si="9"/>
        <v>3885.5664929999998</v>
      </c>
      <c r="R115" s="11">
        <f t="shared" si="9"/>
        <v>3883.953068625</v>
      </c>
      <c r="S115" s="11">
        <f t="shared" si="9"/>
        <v>3882.4206355000001</v>
      </c>
      <c r="T115" s="11">
        <f t="shared" si="9"/>
        <v>3880.9691936249992</v>
      </c>
      <c r="U115" s="88">
        <f t="shared" si="9"/>
        <v>3879.5987429999996</v>
      </c>
      <c r="V115" s="6"/>
      <c r="W115" s="1"/>
    </row>
    <row r="116" spans="2:23" ht="17.25">
      <c r="B116" s="54">
        <v>54</v>
      </c>
      <c r="C116" s="11">
        <f t="shared" si="8"/>
        <v>3992.4489634999991</v>
      </c>
      <c r="D116" s="11">
        <f t="shared" si="8"/>
        <v>3989.6034116249994</v>
      </c>
      <c r="E116" s="11">
        <f t="shared" si="8"/>
        <v>3986.8388509999995</v>
      </c>
      <c r="F116" s="11">
        <f t="shared" si="8"/>
        <v>3984.1552816249996</v>
      </c>
      <c r="G116" s="11">
        <f t="shared" si="8"/>
        <v>3981.5527034999991</v>
      </c>
      <c r="H116" s="11">
        <f t="shared" si="8"/>
        <v>3979.0311166249994</v>
      </c>
      <c r="I116" s="11">
        <f t="shared" si="8"/>
        <v>3976.5905209999996</v>
      </c>
      <c r="J116" s="11">
        <f t="shared" si="8"/>
        <v>3974.2309166249993</v>
      </c>
      <c r="K116" s="11">
        <f t="shared" si="8"/>
        <v>3971.9523034999993</v>
      </c>
      <c r="L116" s="11">
        <f t="shared" si="8"/>
        <v>3969.7546816249996</v>
      </c>
      <c r="M116" s="11">
        <f t="shared" si="9"/>
        <v>3967.6380509999999</v>
      </c>
      <c r="N116" s="11">
        <f t="shared" si="9"/>
        <v>3965.6024116249991</v>
      </c>
      <c r="O116" s="11">
        <f t="shared" si="9"/>
        <v>3963.6477634999992</v>
      </c>
      <c r="P116" s="11">
        <f t="shared" si="9"/>
        <v>3961.7741066249996</v>
      </c>
      <c r="Q116" s="11">
        <f t="shared" si="9"/>
        <v>3959.9814409999994</v>
      </c>
      <c r="R116" s="11">
        <f t="shared" si="9"/>
        <v>3958.2697666250001</v>
      </c>
      <c r="S116" s="11">
        <f t="shared" si="9"/>
        <v>3956.6390834999988</v>
      </c>
      <c r="T116" s="11">
        <f t="shared" si="9"/>
        <v>3955.0893916249988</v>
      </c>
      <c r="U116" s="88">
        <f t="shared" si="9"/>
        <v>3953.6206909999992</v>
      </c>
      <c r="V116" s="6"/>
      <c r="W116" s="1"/>
    </row>
    <row r="117" spans="2:23" ht="17.25">
      <c r="B117" s="54">
        <v>55</v>
      </c>
      <c r="C117" s="11">
        <f t="shared" si="8"/>
        <v>4067.3364434999994</v>
      </c>
      <c r="D117" s="11">
        <f t="shared" si="8"/>
        <v>4064.3926416249997</v>
      </c>
      <c r="E117" s="11">
        <f t="shared" si="8"/>
        <v>4061.5298309999998</v>
      </c>
      <c r="F117" s="11">
        <f t="shared" si="8"/>
        <v>4058.7480116249999</v>
      </c>
      <c r="G117" s="11">
        <f t="shared" si="8"/>
        <v>4056.0471835000003</v>
      </c>
      <c r="H117" s="11">
        <f t="shared" si="8"/>
        <v>4053.4273466249997</v>
      </c>
      <c r="I117" s="11">
        <f t="shared" si="8"/>
        <v>4050.8885009999999</v>
      </c>
      <c r="J117" s="11">
        <f t="shared" si="8"/>
        <v>4048.4306466249996</v>
      </c>
      <c r="K117" s="11">
        <f t="shared" si="8"/>
        <v>4046.0537834999996</v>
      </c>
      <c r="L117" s="11">
        <f t="shared" si="8"/>
        <v>4043.7579116249999</v>
      </c>
      <c r="M117" s="11">
        <f t="shared" si="9"/>
        <v>4041.5430309999992</v>
      </c>
      <c r="N117" s="11">
        <f t="shared" si="9"/>
        <v>4039.4091416249994</v>
      </c>
      <c r="O117" s="11">
        <f t="shared" si="9"/>
        <v>4037.3562434999994</v>
      </c>
      <c r="P117" s="11">
        <f t="shared" si="9"/>
        <v>4035.3843366249998</v>
      </c>
      <c r="Q117" s="11">
        <f t="shared" si="9"/>
        <v>4033.4934209999997</v>
      </c>
      <c r="R117" s="11">
        <f t="shared" si="9"/>
        <v>4031.6834966250003</v>
      </c>
      <c r="S117" s="11">
        <f t="shared" si="9"/>
        <v>4029.9545634999999</v>
      </c>
      <c r="T117" s="11">
        <f t="shared" si="9"/>
        <v>4028.306621624999</v>
      </c>
      <c r="U117" s="88">
        <f t="shared" si="9"/>
        <v>4026.7396709999994</v>
      </c>
      <c r="V117" s="6"/>
      <c r="W117" s="1"/>
    </row>
    <row r="118" spans="2:23" ht="17.25">
      <c r="B118" s="54">
        <v>56</v>
      </c>
      <c r="C118" s="11">
        <f t="shared" si="8"/>
        <v>4141.3209555000003</v>
      </c>
      <c r="D118" s="11">
        <f t="shared" si="8"/>
        <v>4138.2789036250006</v>
      </c>
      <c r="E118" s="11">
        <f t="shared" si="8"/>
        <v>4135.3178430000007</v>
      </c>
      <c r="F118" s="11">
        <f t="shared" si="8"/>
        <v>4132.4377736250008</v>
      </c>
      <c r="G118" s="11">
        <f t="shared" si="8"/>
        <v>4129.6386955000016</v>
      </c>
      <c r="H118" s="11">
        <f t="shared" si="8"/>
        <v>4126.9206086249997</v>
      </c>
      <c r="I118" s="11">
        <f t="shared" si="8"/>
        <v>4124.2835130000003</v>
      </c>
      <c r="J118" s="11">
        <f t="shared" si="8"/>
        <v>4121.727408625</v>
      </c>
      <c r="K118" s="11">
        <f t="shared" si="8"/>
        <v>4119.2522955000004</v>
      </c>
      <c r="L118" s="11">
        <f t="shared" si="8"/>
        <v>4116.8581736250007</v>
      </c>
      <c r="M118" s="11">
        <f t="shared" si="9"/>
        <v>4114.5450430000001</v>
      </c>
      <c r="N118" s="11">
        <f t="shared" si="9"/>
        <v>4112.3129036250002</v>
      </c>
      <c r="O118" s="11">
        <f t="shared" si="9"/>
        <v>4110.1617555000003</v>
      </c>
      <c r="P118" s="11">
        <f t="shared" si="9"/>
        <v>4108.0915986250002</v>
      </c>
      <c r="Q118" s="11">
        <f t="shared" si="9"/>
        <v>4106.102433</v>
      </c>
      <c r="R118" s="11">
        <f t="shared" si="9"/>
        <v>4104.1942586250007</v>
      </c>
      <c r="S118" s="11">
        <f t="shared" si="9"/>
        <v>4102.3670755000003</v>
      </c>
      <c r="T118" s="11">
        <f t="shared" si="9"/>
        <v>4100.6208836249998</v>
      </c>
      <c r="U118" s="88">
        <f t="shared" si="9"/>
        <v>4098.9556830000001</v>
      </c>
      <c r="V118" s="6"/>
      <c r="W118" s="1"/>
    </row>
    <row r="119" spans="2:23" ht="17.25">
      <c r="B119" s="54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88"/>
      <c r="V119" s="6"/>
      <c r="W119" s="1"/>
    </row>
    <row r="120" spans="2:23" ht="17.25">
      <c r="B120" s="54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88"/>
      <c r="V120" s="6"/>
      <c r="W120" s="1"/>
    </row>
    <row r="121" spans="2:23" ht="17.25">
      <c r="B121" s="55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89"/>
      <c r="W121" s="49"/>
    </row>
    <row r="122" spans="2:23" s="6" customFormat="1" ht="17.25"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2:23" s="6" customFormat="1" ht="17.25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2:23" s="6" customFormat="1" ht="27.75">
      <c r="B124" s="136" t="s">
        <v>45</v>
      </c>
      <c r="C124" s="137"/>
      <c r="D124" s="137"/>
      <c r="E124" s="137"/>
      <c r="F124" s="137"/>
      <c r="G124" s="137"/>
      <c r="H124" s="138"/>
      <c r="I124" s="103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2:23" ht="19.5">
      <c r="B125" s="33" t="s">
        <v>27</v>
      </c>
      <c r="C125" s="93"/>
      <c r="D125" s="93"/>
      <c r="E125" s="93"/>
      <c r="F125" s="93"/>
      <c r="G125" s="93"/>
      <c r="H125" s="93"/>
      <c r="I125" s="98"/>
      <c r="J125" s="95"/>
      <c r="K125" s="95"/>
      <c r="L125" s="96"/>
      <c r="M125" s="96"/>
      <c r="N125" s="96"/>
      <c r="O125" s="96"/>
      <c r="P125" s="97"/>
    </row>
    <row r="126" spans="2:23" ht="19.5">
      <c r="B126" s="104" t="s">
        <v>30</v>
      </c>
      <c r="C126" s="105"/>
      <c r="D126" s="105"/>
      <c r="E126" s="105"/>
      <c r="F126" s="105"/>
      <c r="G126" s="105"/>
      <c r="H126" s="105"/>
      <c r="I126" s="92"/>
      <c r="J126" s="106" t="s">
        <v>25</v>
      </c>
      <c r="K126" s="58"/>
      <c r="L126" s="107"/>
      <c r="M126" s="107"/>
      <c r="N126" s="107"/>
      <c r="O126" s="107"/>
      <c r="P126" s="108"/>
      <c r="Q126" s="25"/>
      <c r="R126" s="26"/>
    </row>
    <row r="127" spans="2:23" ht="16.5">
      <c r="B127" s="73" t="s">
        <v>12</v>
      </c>
      <c r="C127" s="90" t="s">
        <v>11</v>
      </c>
      <c r="D127" s="90" t="s">
        <v>10</v>
      </c>
      <c r="E127" s="90" t="s">
        <v>9</v>
      </c>
      <c r="F127" s="90" t="s">
        <v>8</v>
      </c>
      <c r="G127" s="90" t="s">
        <v>7</v>
      </c>
      <c r="H127" s="90" t="s">
        <v>6</v>
      </c>
      <c r="I127" s="110"/>
      <c r="J127" s="91" t="s">
        <v>12</v>
      </c>
      <c r="K127" s="90" t="s">
        <v>11</v>
      </c>
      <c r="L127" s="90" t="s">
        <v>10</v>
      </c>
      <c r="M127" s="90" t="s">
        <v>9</v>
      </c>
      <c r="N127" s="90" t="s">
        <v>8</v>
      </c>
      <c r="O127" s="90" t="s">
        <v>7</v>
      </c>
      <c r="P127" s="68" t="s">
        <v>6</v>
      </c>
      <c r="Q127" s="25"/>
      <c r="R127" s="26"/>
    </row>
    <row r="128" spans="2:23" ht="16.5">
      <c r="B128" s="73" t="s">
        <v>5</v>
      </c>
      <c r="C128" s="37">
        <v>1</v>
      </c>
      <c r="D128" s="37">
        <v>-1055.6126710000001</v>
      </c>
      <c r="E128" s="37">
        <v>1232.0538590000001</v>
      </c>
      <c r="F128" s="37">
        <v>-0.86</v>
      </c>
      <c r="G128" s="37">
        <v>0.39279999999999998</v>
      </c>
      <c r="H128" s="37">
        <v>797.83010300000001</v>
      </c>
      <c r="I128" s="25"/>
      <c r="J128" s="31" t="s">
        <v>5</v>
      </c>
      <c r="K128" s="37">
        <v>1</v>
      </c>
      <c r="L128" s="37">
        <v>-1141.9188790000001</v>
      </c>
      <c r="M128" s="37">
        <v>4196.3529529999996</v>
      </c>
      <c r="N128" s="37">
        <v>-0.27</v>
      </c>
      <c r="O128" s="37">
        <v>0.78610000000000002</v>
      </c>
      <c r="P128" s="65">
        <v>3304.3425619999998</v>
      </c>
      <c r="Q128" s="26"/>
      <c r="R128" s="26"/>
    </row>
    <row r="129" spans="2:18" ht="16.5">
      <c r="B129" s="73" t="s">
        <v>4</v>
      </c>
      <c r="C129" s="37">
        <v>1</v>
      </c>
      <c r="D129" s="37">
        <v>20.687940999999999</v>
      </c>
      <c r="E129" s="37">
        <v>4.6856999999999998</v>
      </c>
      <c r="F129" s="37">
        <v>4.42</v>
      </c>
      <c r="G129" s="37" t="s">
        <v>14</v>
      </c>
      <c r="H129" s="37">
        <v>1199.6759870000001</v>
      </c>
      <c r="I129" s="25"/>
      <c r="J129" s="31" t="s">
        <v>4</v>
      </c>
      <c r="K129" s="37">
        <v>1</v>
      </c>
      <c r="L129" s="37">
        <v>135.299736</v>
      </c>
      <c r="M129" s="37">
        <v>28.885740999999999</v>
      </c>
      <c r="N129" s="37">
        <v>4.68</v>
      </c>
      <c r="O129" s="37" t="s">
        <v>14</v>
      </c>
      <c r="P129" s="65">
        <v>862.38030700000002</v>
      </c>
      <c r="Q129" s="26"/>
      <c r="R129" s="26"/>
    </row>
    <row r="130" spans="2:18" ht="16.5">
      <c r="B130" s="73" t="s">
        <v>3</v>
      </c>
      <c r="C130" s="37">
        <v>1</v>
      </c>
      <c r="D130" s="37">
        <v>0.67333200000000004</v>
      </c>
      <c r="E130" s="37">
        <v>0.80182900000000001</v>
      </c>
      <c r="F130" s="37">
        <v>0.84</v>
      </c>
      <c r="G130" s="37">
        <v>0.40229999999999999</v>
      </c>
      <c r="H130" s="37">
        <v>-0.45639600000000002</v>
      </c>
      <c r="I130" s="25"/>
      <c r="J130" s="31" t="s">
        <v>3</v>
      </c>
      <c r="K130" s="37">
        <v>1</v>
      </c>
      <c r="L130" s="37">
        <v>-0.27254200000000001</v>
      </c>
      <c r="M130" s="37">
        <v>2.6602809999999999</v>
      </c>
      <c r="N130" s="37">
        <v>-0.1</v>
      </c>
      <c r="O130" s="37">
        <v>0.91859999999999997</v>
      </c>
      <c r="P130" s="65">
        <v>-11.89241</v>
      </c>
      <c r="Q130" s="26"/>
      <c r="R130" s="26"/>
    </row>
    <row r="131" spans="2:18" ht="16.5">
      <c r="B131" s="73" t="s">
        <v>2</v>
      </c>
      <c r="C131" s="37">
        <v>1</v>
      </c>
      <c r="D131" s="37">
        <v>1.459225</v>
      </c>
      <c r="E131" s="37">
        <v>2.5569999999999999E-2</v>
      </c>
      <c r="F131" s="37">
        <v>57.07</v>
      </c>
      <c r="G131" s="37" t="s">
        <v>14</v>
      </c>
      <c r="H131" s="37">
        <v>421.71592600000002</v>
      </c>
      <c r="I131" s="25"/>
      <c r="J131" s="31" t="s">
        <v>2</v>
      </c>
      <c r="K131" s="37">
        <v>1</v>
      </c>
      <c r="L131" s="37">
        <v>-0.451484</v>
      </c>
      <c r="M131" s="37">
        <v>0.19700300000000001</v>
      </c>
      <c r="N131" s="37">
        <v>-2.29</v>
      </c>
      <c r="O131" s="37">
        <v>2.3900000000000001E-2</v>
      </c>
      <c r="P131" s="65">
        <v>-49.776136000000001</v>
      </c>
      <c r="Q131" s="26"/>
      <c r="R131" s="26"/>
    </row>
    <row r="132" spans="2:18" ht="15.75">
      <c r="B132" s="74" t="s">
        <v>1</v>
      </c>
      <c r="C132" s="37">
        <v>1</v>
      </c>
      <c r="D132" s="37">
        <v>-8.6200000000000003E-4</v>
      </c>
      <c r="E132" s="37">
        <v>1.4920000000000001E-3</v>
      </c>
      <c r="F132" s="37">
        <v>-0.57999999999999996</v>
      </c>
      <c r="G132" s="37">
        <v>0.56420000000000003</v>
      </c>
      <c r="H132" s="37">
        <v>-3.2974019999999999</v>
      </c>
      <c r="I132" s="25"/>
      <c r="J132" s="7" t="s">
        <v>1</v>
      </c>
      <c r="K132" s="37">
        <v>1</v>
      </c>
      <c r="L132" s="37">
        <v>-3.9300000000000003E-3</v>
      </c>
      <c r="M132" s="37">
        <v>7.3550000000000004E-3</v>
      </c>
      <c r="N132" s="37">
        <v>-0.53</v>
      </c>
      <c r="O132" s="37">
        <v>0.59430000000000005</v>
      </c>
      <c r="P132" s="65">
        <v>-9.2834450000000004</v>
      </c>
      <c r="Q132" s="26"/>
      <c r="R132" s="26"/>
    </row>
    <row r="133" spans="2:18" ht="16.5">
      <c r="B133" s="73" t="s">
        <v>0</v>
      </c>
      <c r="C133" s="37">
        <v>1</v>
      </c>
      <c r="D133" s="37">
        <v>-1.07E-4</v>
      </c>
      <c r="E133" s="37">
        <v>1.2999999999999999E-4</v>
      </c>
      <c r="F133" s="37">
        <v>-0.82</v>
      </c>
      <c r="G133" s="37">
        <v>0.41139999999999999</v>
      </c>
      <c r="H133" s="37">
        <v>-5.4316339999999999</v>
      </c>
      <c r="I133" s="25"/>
      <c r="J133" s="31" t="s">
        <v>0</v>
      </c>
      <c r="K133" s="37">
        <v>1</v>
      </c>
      <c r="L133" s="37">
        <v>6.4793000000000001E-5</v>
      </c>
      <c r="M133" s="37">
        <v>4.2900000000000002E-4</v>
      </c>
      <c r="N133" s="37">
        <v>0.15</v>
      </c>
      <c r="O133" s="37">
        <v>0.88019999999999998</v>
      </c>
      <c r="P133" s="65">
        <v>3.2801640000000001</v>
      </c>
      <c r="Q133" s="26"/>
      <c r="R133" s="26"/>
    </row>
    <row r="134" spans="2:18" ht="16.5">
      <c r="B134" s="75"/>
      <c r="C134" s="27"/>
      <c r="D134" s="27"/>
      <c r="E134" s="27"/>
      <c r="F134" s="27"/>
      <c r="G134" s="27"/>
      <c r="H134" s="27"/>
      <c r="I134" s="25"/>
      <c r="J134" s="38"/>
      <c r="K134" s="27"/>
      <c r="L134" s="27"/>
      <c r="M134" s="27"/>
      <c r="N134" s="27"/>
      <c r="O134" s="27"/>
      <c r="P134" s="66"/>
      <c r="Q134" s="25"/>
      <c r="R134" s="26"/>
    </row>
    <row r="135" spans="2:18" ht="19.5">
      <c r="B135" s="33" t="s">
        <v>24</v>
      </c>
      <c r="C135" s="39"/>
      <c r="D135" s="39"/>
      <c r="E135" s="39"/>
      <c r="F135" s="39"/>
      <c r="G135" s="39"/>
      <c r="H135" s="39"/>
      <c r="I135" s="40"/>
      <c r="J135" s="32"/>
      <c r="K135" s="27"/>
      <c r="L135" s="27"/>
      <c r="M135" s="27"/>
      <c r="N135" s="27"/>
      <c r="O135" s="27"/>
      <c r="P135" s="66"/>
      <c r="Q135" s="25"/>
      <c r="R135" s="26"/>
    </row>
    <row r="136" spans="2:18" ht="19.5">
      <c r="B136" s="104" t="s">
        <v>30</v>
      </c>
      <c r="C136" s="109"/>
      <c r="D136" s="109"/>
      <c r="E136" s="109"/>
      <c r="F136" s="109"/>
      <c r="G136" s="109"/>
      <c r="H136" s="109"/>
      <c r="I136" s="35"/>
      <c r="J136" s="106" t="s">
        <v>25</v>
      </c>
      <c r="K136" s="30"/>
      <c r="L136" s="30"/>
      <c r="M136" s="30"/>
      <c r="N136" s="30"/>
      <c r="O136" s="30"/>
      <c r="P136" s="68"/>
      <c r="Q136" s="25"/>
      <c r="R136" s="26"/>
    </row>
    <row r="137" spans="2:18" ht="16.5">
      <c r="B137" s="73" t="s">
        <v>12</v>
      </c>
      <c r="C137" s="30" t="s">
        <v>11</v>
      </c>
      <c r="D137" s="30" t="s">
        <v>10</v>
      </c>
      <c r="E137" s="30" t="s">
        <v>9</v>
      </c>
      <c r="F137" s="30" t="s">
        <v>8</v>
      </c>
      <c r="G137" s="30" t="s">
        <v>7</v>
      </c>
      <c r="H137" s="30" t="s">
        <v>6</v>
      </c>
      <c r="I137" s="47"/>
      <c r="J137" s="31" t="s">
        <v>12</v>
      </c>
      <c r="K137" s="30" t="s">
        <v>11</v>
      </c>
      <c r="L137" s="30" t="s">
        <v>10</v>
      </c>
      <c r="M137" s="30" t="s">
        <v>9</v>
      </c>
      <c r="N137" s="30" t="s">
        <v>8</v>
      </c>
      <c r="O137" s="30" t="s">
        <v>7</v>
      </c>
      <c r="P137" s="68" t="s">
        <v>6</v>
      </c>
      <c r="Q137" s="25"/>
      <c r="R137" s="26"/>
    </row>
    <row r="138" spans="2:18" ht="16.5">
      <c r="B138" s="73" t="s">
        <v>5</v>
      </c>
      <c r="C138" s="37">
        <v>1</v>
      </c>
      <c r="D138" s="37">
        <v>-3780.9726609999998</v>
      </c>
      <c r="E138" s="37">
        <v>2569.8976389999998</v>
      </c>
      <c r="F138" s="37">
        <v>-1.47</v>
      </c>
      <c r="G138" s="37">
        <v>0.14360000000000001</v>
      </c>
      <c r="H138" s="37">
        <v>1494.6338840000001</v>
      </c>
      <c r="I138" s="25"/>
      <c r="J138" s="31" t="s">
        <v>5</v>
      </c>
      <c r="K138" s="37">
        <v>1</v>
      </c>
      <c r="L138" s="37">
        <v>-4017.6388659999998</v>
      </c>
      <c r="M138" s="37">
        <v>7503.5338490000004</v>
      </c>
      <c r="N138" s="37">
        <v>-0.54</v>
      </c>
      <c r="O138" s="37">
        <v>0.59350000000000003</v>
      </c>
      <c r="P138" s="65">
        <v>5626.4535420000002</v>
      </c>
      <c r="Q138" s="25"/>
      <c r="R138" s="26"/>
    </row>
    <row r="139" spans="2:18" ht="15.75">
      <c r="B139" s="74" t="s">
        <v>4</v>
      </c>
      <c r="C139" s="37">
        <v>1</v>
      </c>
      <c r="D139" s="37">
        <v>136.99893399999999</v>
      </c>
      <c r="E139" s="37">
        <v>11.740525</v>
      </c>
      <c r="F139" s="37">
        <v>11.67</v>
      </c>
      <c r="G139" s="37" t="s">
        <v>14</v>
      </c>
      <c r="H139" s="37">
        <v>1864.4311049999999</v>
      </c>
      <c r="I139" s="25"/>
      <c r="J139" s="7" t="s">
        <v>4</v>
      </c>
      <c r="K139" s="37">
        <v>1</v>
      </c>
      <c r="L139" s="37">
        <v>332.56113399999998</v>
      </c>
      <c r="M139" s="37">
        <v>51.650835000000001</v>
      </c>
      <c r="N139" s="37">
        <v>6.44</v>
      </c>
      <c r="O139" s="37" t="s">
        <v>14</v>
      </c>
      <c r="P139" s="65">
        <v>1818.8979650000001</v>
      </c>
      <c r="Q139" s="25"/>
      <c r="R139" s="26"/>
    </row>
    <row r="140" spans="2:18" ht="16.5">
      <c r="B140" s="73" t="s">
        <v>3</v>
      </c>
      <c r="C140" s="37">
        <v>1</v>
      </c>
      <c r="D140" s="37">
        <v>2.0819779999999999</v>
      </c>
      <c r="E140" s="37">
        <v>1.669778</v>
      </c>
      <c r="F140" s="37">
        <v>1.25</v>
      </c>
      <c r="G140" s="37">
        <v>0.21460000000000001</v>
      </c>
      <c r="H140" s="37">
        <v>-111.54833600000001</v>
      </c>
      <c r="I140" s="25"/>
      <c r="J140" s="31" t="s">
        <v>3</v>
      </c>
      <c r="K140" s="37">
        <v>1</v>
      </c>
      <c r="L140" s="37">
        <v>0.41083900000000001</v>
      </c>
      <c r="M140" s="37">
        <v>4.7568700000000002</v>
      </c>
      <c r="N140" s="37">
        <v>0.09</v>
      </c>
      <c r="O140" s="37">
        <v>0.93130000000000002</v>
      </c>
      <c r="P140" s="65">
        <v>-365.01714500000003</v>
      </c>
      <c r="Q140" s="25"/>
      <c r="R140" s="26"/>
    </row>
    <row r="141" spans="2:18" ht="16.5">
      <c r="B141" s="73" t="s">
        <v>2</v>
      </c>
      <c r="C141" s="37">
        <v>1</v>
      </c>
      <c r="D141" s="37">
        <v>2.558532</v>
      </c>
      <c r="E141" s="37">
        <v>7.4409000000000003E-2</v>
      </c>
      <c r="F141" s="37">
        <v>34.380000000000003</v>
      </c>
      <c r="G141" s="37" t="s">
        <v>14</v>
      </c>
      <c r="H141" s="37">
        <v>501.47224799999998</v>
      </c>
      <c r="I141" s="25"/>
      <c r="J141" s="31" t="s">
        <v>2</v>
      </c>
      <c r="K141" s="37">
        <v>1</v>
      </c>
      <c r="L141" s="37">
        <v>-1.2780000000000001E-3</v>
      </c>
      <c r="M141" s="37">
        <v>0.35226200000000002</v>
      </c>
      <c r="N141" s="37">
        <v>0</v>
      </c>
      <c r="O141" s="37">
        <v>0.99709999999999999</v>
      </c>
      <c r="P141" s="65">
        <v>-0.14093600000000001</v>
      </c>
      <c r="Q141" s="25"/>
      <c r="R141" s="26"/>
    </row>
    <row r="142" spans="2:18" ht="16.5">
      <c r="B142" s="73" t="s">
        <v>1</v>
      </c>
      <c r="C142" s="37">
        <v>1</v>
      </c>
      <c r="D142" s="37">
        <v>-3.619E-2</v>
      </c>
      <c r="E142" s="37">
        <v>3.6749999999999999E-3</v>
      </c>
      <c r="F142" s="37">
        <v>-9.85</v>
      </c>
      <c r="G142" s="37" t="s">
        <v>14</v>
      </c>
      <c r="H142" s="37">
        <v>-113.99785799999999</v>
      </c>
      <c r="I142" s="25"/>
      <c r="J142" s="31" t="s">
        <v>1</v>
      </c>
      <c r="K142" s="37">
        <v>1</v>
      </c>
      <c r="L142" s="37">
        <v>-5.1777999999999998E-2</v>
      </c>
      <c r="M142" s="37">
        <v>1.3150999999999999E-2</v>
      </c>
      <c r="N142" s="37">
        <v>-3.94</v>
      </c>
      <c r="O142" s="37">
        <v>1E-4</v>
      </c>
      <c r="P142" s="65">
        <v>-122.324817</v>
      </c>
      <c r="Q142" s="25"/>
      <c r="R142" s="26"/>
    </row>
    <row r="143" spans="2:18" ht="16.5">
      <c r="B143" s="73" t="s">
        <v>0</v>
      </c>
      <c r="C143" s="37">
        <v>1</v>
      </c>
      <c r="D143" s="37">
        <v>-2.9599999999999998E-4</v>
      </c>
      <c r="E143" s="37">
        <v>2.7099999999999997E-4</v>
      </c>
      <c r="F143" s="37">
        <v>-1.0900000000000001</v>
      </c>
      <c r="G143" s="37">
        <v>0.27760000000000001</v>
      </c>
      <c r="H143" s="37">
        <v>-14.963291</v>
      </c>
      <c r="I143" s="25"/>
      <c r="J143" s="31" t="s">
        <v>0</v>
      </c>
      <c r="K143" s="37">
        <v>1</v>
      </c>
      <c r="L143" s="37">
        <v>5.2478999999999997E-5</v>
      </c>
      <c r="M143" s="37">
        <v>7.67E-4</v>
      </c>
      <c r="N143" s="37">
        <v>7.0000000000000007E-2</v>
      </c>
      <c r="O143" s="37">
        <v>0.9456</v>
      </c>
      <c r="P143" s="65">
        <v>2.6567669999999999</v>
      </c>
      <c r="Q143" s="25"/>
      <c r="R143" s="26"/>
    </row>
    <row r="144" spans="2:18" ht="15.75">
      <c r="B144" s="76"/>
      <c r="C144" s="25"/>
      <c r="D144" s="25"/>
      <c r="E144" s="25"/>
      <c r="F144" s="25"/>
      <c r="G144" s="25"/>
      <c r="H144" s="25"/>
      <c r="I144" s="25"/>
      <c r="J144" s="41"/>
      <c r="K144" s="25"/>
      <c r="L144" s="25"/>
      <c r="M144" s="25"/>
      <c r="N144" s="25"/>
      <c r="O144" s="25"/>
      <c r="P144" s="69"/>
      <c r="Q144" s="25"/>
      <c r="R144" s="26"/>
    </row>
    <row r="145" spans="2:18" ht="19.5">
      <c r="B145" s="33" t="s">
        <v>31</v>
      </c>
      <c r="C145" s="34"/>
      <c r="D145" s="34"/>
      <c r="E145" s="34"/>
      <c r="F145" s="34"/>
      <c r="G145" s="34"/>
      <c r="H145" s="34"/>
      <c r="I145" s="35"/>
      <c r="J145" s="32"/>
      <c r="K145" s="36"/>
      <c r="L145" s="36"/>
      <c r="M145" s="36"/>
      <c r="N145" s="36"/>
      <c r="O145" s="36"/>
      <c r="P145" s="67"/>
      <c r="Q145" s="25"/>
      <c r="R145" s="26"/>
    </row>
    <row r="146" spans="2:18" ht="19.5">
      <c r="B146" s="104" t="s">
        <v>30</v>
      </c>
      <c r="C146" s="109"/>
      <c r="D146" s="109"/>
      <c r="E146" s="109"/>
      <c r="F146" s="109"/>
      <c r="G146" s="109"/>
      <c r="H146" s="109"/>
      <c r="I146" s="35"/>
      <c r="J146" s="106" t="s">
        <v>25</v>
      </c>
      <c r="K146" s="30"/>
      <c r="L146" s="30"/>
      <c r="M146" s="30"/>
      <c r="N146" s="30"/>
      <c r="O146" s="30"/>
      <c r="P146" s="68"/>
      <c r="Q146" s="25"/>
      <c r="R146" s="26"/>
    </row>
    <row r="147" spans="2:18" ht="16.5">
      <c r="B147" s="73" t="s">
        <v>12</v>
      </c>
      <c r="C147" s="30" t="s">
        <v>11</v>
      </c>
      <c r="D147" s="30" t="s">
        <v>10</v>
      </c>
      <c r="E147" s="30" t="s">
        <v>9</v>
      </c>
      <c r="F147" s="30" t="s">
        <v>8</v>
      </c>
      <c r="G147" s="30" t="s">
        <v>7</v>
      </c>
      <c r="H147" s="30" t="s">
        <v>6</v>
      </c>
      <c r="I147" s="47"/>
      <c r="J147" s="31" t="s">
        <v>12</v>
      </c>
      <c r="K147" s="30" t="s">
        <v>11</v>
      </c>
      <c r="L147" s="30" t="s">
        <v>10</v>
      </c>
      <c r="M147" s="30" t="s">
        <v>9</v>
      </c>
      <c r="N147" s="30" t="s">
        <v>8</v>
      </c>
      <c r="O147" s="30" t="s">
        <v>7</v>
      </c>
      <c r="P147" s="68" t="s">
        <v>6</v>
      </c>
      <c r="Q147" s="25"/>
      <c r="R147" s="26"/>
    </row>
    <row r="148" spans="2:18" ht="16.5">
      <c r="B148" s="73" t="s">
        <v>5</v>
      </c>
      <c r="C148" s="37">
        <v>1</v>
      </c>
      <c r="D148" s="37">
        <v>-68.193965000000006</v>
      </c>
      <c r="E148" s="37">
        <v>158.66700399999999</v>
      </c>
      <c r="F148" s="37">
        <v>-0.43</v>
      </c>
      <c r="G148" s="37">
        <v>0.66800000000000004</v>
      </c>
      <c r="H148" s="37">
        <v>12.229464</v>
      </c>
      <c r="I148" s="25"/>
      <c r="J148" s="31" t="s">
        <v>5</v>
      </c>
      <c r="K148" s="37">
        <v>1</v>
      </c>
      <c r="L148" s="37">
        <v>267.88534299999998</v>
      </c>
      <c r="M148" s="37">
        <v>553.21554500000002</v>
      </c>
      <c r="N148" s="37">
        <v>0.48</v>
      </c>
      <c r="O148" s="37">
        <v>0.62919999999999998</v>
      </c>
      <c r="P148" s="65">
        <v>51.09375</v>
      </c>
      <c r="Q148" s="25"/>
      <c r="R148" s="26"/>
    </row>
    <row r="149" spans="2:18" ht="16.5">
      <c r="B149" s="73" t="s">
        <v>4</v>
      </c>
      <c r="C149" s="37">
        <v>1</v>
      </c>
      <c r="D149" s="37">
        <v>-1.1095189999999999</v>
      </c>
      <c r="E149" s="37">
        <v>0.72705399999999998</v>
      </c>
      <c r="F149" s="37">
        <v>-1.53</v>
      </c>
      <c r="G149" s="37">
        <v>0.12939999999999999</v>
      </c>
      <c r="H149" s="37">
        <v>16.225000000000001</v>
      </c>
      <c r="I149" s="25"/>
      <c r="J149" s="31" t="s">
        <v>4</v>
      </c>
      <c r="K149" s="37">
        <v>1</v>
      </c>
      <c r="L149" s="37">
        <v>-1.8949959999999999</v>
      </c>
      <c r="M149" s="37">
        <v>3.8338019999999999</v>
      </c>
      <c r="N149" s="37">
        <v>-0.49</v>
      </c>
      <c r="O149" s="37">
        <v>0.62209999999999999</v>
      </c>
      <c r="P149" s="65">
        <v>25.293749999999999</v>
      </c>
      <c r="Q149" s="25"/>
      <c r="R149" s="26"/>
    </row>
    <row r="150" spans="2:18" ht="16.5">
      <c r="B150" s="73" t="s">
        <v>3</v>
      </c>
      <c r="C150" s="37">
        <v>1</v>
      </c>
      <c r="D150" s="37">
        <v>4.7259000000000002E-2</v>
      </c>
      <c r="E150" s="37">
        <v>0.10306</v>
      </c>
      <c r="F150" s="37">
        <v>0.46</v>
      </c>
      <c r="G150" s="37">
        <v>0.64729999999999999</v>
      </c>
      <c r="H150" s="37">
        <v>1.0564290000000001</v>
      </c>
      <c r="I150" s="25"/>
      <c r="J150" s="31" t="s">
        <v>3</v>
      </c>
      <c r="K150" s="37">
        <v>1</v>
      </c>
      <c r="L150" s="37">
        <v>-0.166405</v>
      </c>
      <c r="M150" s="37">
        <v>0.35021999999999998</v>
      </c>
      <c r="N150" s="37">
        <v>-0.48</v>
      </c>
      <c r="O150" s="37">
        <v>0.63570000000000004</v>
      </c>
      <c r="P150" s="65">
        <v>3.9669639999999999</v>
      </c>
      <c r="Q150" s="25"/>
      <c r="R150" s="26"/>
    </row>
    <row r="151" spans="2:18" ht="16.5">
      <c r="B151" s="73" t="s">
        <v>2</v>
      </c>
      <c r="C151" s="37">
        <v>1</v>
      </c>
      <c r="D151" s="37">
        <v>2.2412999999999999E-2</v>
      </c>
      <c r="E151" s="37">
        <v>4.5919999999999997E-3</v>
      </c>
      <c r="F151" s="37">
        <v>4.88</v>
      </c>
      <c r="G151" s="37" t="s">
        <v>14</v>
      </c>
      <c r="H151" s="37">
        <v>4.3928570000000002</v>
      </c>
      <c r="I151" s="25"/>
      <c r="J151" s="31" t="s">
        <v>2</v>
      </c>
      <c r="K151" s="37">
        <v>1</v>
      </c>
      <c r="L151" s="37">
        <v>5.8582000000000002E-2</v>
      </c>
      <c r="M151" s="37">
        <v>2.5926000000000001E-2</v>
      </c>
      <c r="N151" s="37">
        <v>2.2599999999999998</v>
      </c>
      <c r="O151" s="37">
        <v>2.5899999999999999E-2</v>
      </c>
      <c r="P151" s="65">
        <v>6.4587050000000001</v>
      </c>
      <c r="Q151" s="25"/>
      <c r="R151" s="26"/>
    </row>
    <row r="152" spans="2:18" ht="16.5">
      <c r="B152" s="73" t="s">
        <v>1</v>
      </c>
      <c r="C152" s="37">
        <v>1</v>
      </c>
      <c r="D152" s="37">
        <v>4.17E-4</v>
      </c>
      <c r="E152" s="37">
        <v>2.2699999999999999E-4</v>
      </c>
      <c r="F152" s="37">
        <v>1.84</v>
      </c>
      <c r="G152" s="37">
        <v>6.8199999999999997E-2</v>
      </c>
      <c r="H152" s="37">
        <v>1.313571</v>
      </c>
      <c r="I152" s="25"/>
      <c r="J152" s="31" t="s">
        <v>1</v>
      </c>
      <c r="K152" s="37">
        <v>1</v>
      </c>
      <c r="L152" s="37">
        <v>-3.7199999999999999E-4</v>
      </c>
      <c r="M152" s="37">
        <v>9.68E-4</v>
      </c>
      <c r="N152" s="37">
        <v>-0.38</v>
      </c>
      <c r="O152" s="37">
        <v>0.70140000000000002</v>
      </c>
      <c r="P152" s="65">
        <v>-0.87910699999999997</v>
      </c>
      <c r="Q152" s="25"/>
      <c r="R152" s="26"/>
    </row>
    <row r="153" spans="2:18" ht="16.5">
      <c r="B153" s="73" t="s">
        <v>0</v>
      </c>
      <c r="C153" s="37">
        <v>1</v>
      </c>
      <c r="D153" s="37">
        <v>-8.4130000000000006E-6</v>
      </c>
      <c r="E153" s="37">
        <v>1.6733999999999999E-5</v>
      </c>
      <c r="F153" s="37">
        <v>-0.5</v>
      </c>
      <c r="G153" s="37">
        <v>0.61599999999999999</v>
      </c>
      <c r="H153" s="37">
        <v>-0.42589300000000002</v>
      </c>
      <c r="I153" s="25"/>
      <c r="J153" s="31" t="s">
        <v>0</v>
      </c>
      <c r="K153" s="37">
        <v>1</v>
      </c>
      <c r="L153" s="37">
        <v>3.2737999999999997E-5</v>
      </c>
      <c r="M153" s="37">
        <v>5.6461E-5</v>
      </c>
      <c r="N153" s="37">
        <v>0.57999999999999996</v>
      </c>
      <c r="O153" s="37">
        <v>0.56330000000000002</v>
      </c>
      <c r="P153" s="65">
        <v>1.6573659999999999</v>
      </c>
      <c r="Q153" s="25"/>
      <c r="R153" s="26"/>
    </row>
    <row r="154" spans="2:18" ht="15.75">
      <c r="B154" s="76"/>
      <c r="C154" s="25"/>
      <c r="D154" s="25"/>
      <c r="E154" s="25"/>
      <c r="F154" s="25"/>
      <c r="G154" s="25"/>
      <c r="H154" s="25"/>
      <c r="I154" s="25"/>
      <c r="J154" s="41"/>
      <c r="K154" s="25"/>
      <c r="L154" s="25"/>
      <c r="M154" s="25"/>
      <c r="N154" s="25"/>
      <c r="O154" s="25"/>
      <c r="P154" s="69"/>
      <c r="Q154" s="25"/>
      <c r="R154" s="26"/>
    </row>
    <row r="155" spans="2:18" ht="19.5">
      <c r="B155" s="33" t="s">
        <v>28</v>
      </c>
      <c r="C155" s="42"/>
      <c r="D155" s="42"/>
      <c r="E155" s="42"/>
      <c r="F155" s="42"/>
      <c r="G155" s="42"/>
      <c r="H155" s="42"/>
      <c r="I155" s="34"/>
      <c r="J155" s="43"/>
      <c r="K155" s="44"/>
      <c r="L155" s="44"/>
      <c r="M155" s="44"/>
      <c r="N155" s="44"/>
      <c r="O155" s="44"/>
      <c r="P155" s="70"/>
      <c r="Q155" s="25"/>
      <c r="R155" s="26"/>
    </row>
    <row r="156" spans="2:18" ht="19.5">
      <c r="B156" s="104" t="s">
        <v>30</v>
      </c>
      <c r="C156" s="109"/>
      <c r="D156" s="109"/>
      <c r="E156" s="109"/>
      <c r="F156" s="109"/>
      <c r="G156" s="109"/>
      <c r="H156" s="109"/>
      <c r="I156" s="35"/>
      <c r="J156" s="106" t="s">
        <v>25</v>
      </c>
      <c r="K156" s="30"/>
      <c r="L156" s="30"/>
      <c r="M156" s="30"/>
      <c r="N156" s="30"/>
      <c r="O156" s="30"/>
      <c r="P156" s="68"/>
      <c r="Q156" s="25"/>
      <c r="R156" s="28"/>
    </row>
    <row r="157" spans="2:18" ht="16.5">
      <c r="B157" s="73" t="s">
        <v>12</v>
      </c>
      <c r="C157" s="30" t="s">
        <v>11</v>
      </c>
      <c r="D157" s="30" t="s">
        <v>10</v>
      </c>
      <c r="E157" s="30" t="s">
        <v>9</v>
      </c>
      <c r="F157" s="30" t="s">
        <v>8</v>
      </c>
      <c r="G157" s="30" t="s">
        <v>7</v>
      </c>
      <c r="H157" s="30" t="s">
        <v>6</v>
      </c>
      <c r="I157" s="36"/>
      <c r="J157" s="31" t="s">
        <v>12</v>
      </c>
      <c r="K157" s="30" t="s">
        <v>11</v>
      </c>
      <c r="L157" s="30" t="s">
        <v>10</v>
      </c>
      <c r="M157" s="30" t="s">
        <v>9</v>
      </c>
      <c r="N157" s="30" t="s">
        <v>8</v>
      </c>
      <c r="O157" s="30" t="s">
        <v>7</v>
      </c>
      <c r="P157" s="68" t="s">
        <v>6</v>
      </c>
      <c r="Q157" s="25"/>
      <c r="R157" s="28"/>
    </row>
    <row r="158" spans="2:18" ht="16.5">
      <c r="B158" s="73" t="s">
        <v>5</v>
      </c>
      <c r="C158" s="37">
        <v>1</v>
      </c>
      <c r="D158" s="37">
        <v>-1429.517443</v>
      </c>
      <c r="E158" s="37">
        <v>1490.9231600000001</v>
      </c>
      <c r="F158" s="37">
        <v>-0.96</v>
      </c>
      <c r="G158" s="37">
        <v>0.33939999999999998</v>
      </c>
      <c r="H158" s="37">
        <v>731.84617300000002</v>
      </c>
      <c r="I158" s="27"/>
      <c r="J158" s="31" t="s">
        <v>5</v>
      </c>
      <c r="K158" s="37">
        <v>1</v>
      </c>
      <c r="L158" s="37">
        <v>-2863.1316980000001</v>
      </c>
      <c r="M158" s="37">
        <v>5391.1428480000004</v>
      </c>
      <c r="N158" s="37">
        <v>-0.53</v>
      </c>
      <c r="O158" s="37">
        <v>0.59650000000000003</v>
      </c>
      <c r="P158" s="65">
        <v>2504.875</v>
      </c>
      <c r="Q158" s="25"/>
      <c r="R158" s="28"/>
    </row>
    <row r="159" spans="2:18" ht="16.5">
      <c r="B159" s="73" t="s">
        <v>4</v>
      </c>
      <c r="C159" s="37">
        <v>1</v>
      </c>
      <c r="D159" s="37">
        <v>7.2449440000000003</v>
      </c>
      <c r="E159" s="37">
        <v>6.8318019999999997</v>
      </c>
      <c r="F159" s="37">
        <v>1.06</v>
      </c>
      <c r="G159" s="37">
        <v>0.2908</v>
      </c>
      <c r="H159" s="37">
        <v>822.24285699999996</v>
      </c>
      <c r="I159" s="27"/>
      <c r="J159" s="31" t="s">
        <v>4</v>
      </c>
      <c r="K159" s="37">
        <v>1</v>
      </c>
      <c r="L159" s="37">
        <v>93.595871000000002</v>
      </c>
      <c r="M159" s="37">
        <v>37.360799999999998</v>
      </c>
      <c r="N159" s="37">
        <v>2.5099999999999998</v>
      </c>
      <c r="O159" s="37">
        <v>1.38E-2</v>
      </c>
      <c r="P159" s="65">
        <v>711.95089299999995</v>
      </c>
      <c r="Q159" s="25"/>
      <c r="R159" s="28"/>
    </row>
    <row r="160" spans="2:18" ht="16.5">
      <c r="B160" s="73" t="s">
        <v>3</v>
      </c>
      <c r="C160" s="37">
        <v>1</v>
      </c>
      <c r="D160" s="37">
        <v>0.94665200000000005</v>
      </c>
      <c r="E160" s="37">
        <v>0.96840400000000004</v>
      </c>
      <c r="F160" s="37">
        <v>0.98</v>
      </c>
      <c r="G160" s="37">
        <v>0.3301</v>
      </c>
      <c r="H160" s="37">
        <v>-2.9057140000000001</v>
      </c>
      <c r="I160" s="27"/>
      <c r="J160" s="31" t="s">
        <v>3</v>
      </c>
      <c r="K160" s="37">
        <v>1</v>
      </c>
      <c r="L160" s="37">
        <v>1.074562</v>
      </c>
      <c r="M160" s="37">
        <v>3.4129299999999998</v>
      </c>
      <c r="N160" s="37">
        <v>0.31</v>
      </c>
      <c r="O160" s="37">
        <v>0.75349999999999995</v>
      </c>
      <c r="P160" s="65">
        <v>-5.3705360000000004</v>
      </c>
      <c r="Q160" s="25"/>
      <c r="R160" s="28"/>
    </row>
    <row r="161" spans="2:18" ht="16.5">
      <c r="B161" s="73" t="s">
        <v>2</v>
      </c>
      <c r="C161" s="37">
        <v>1</v>
      </c>
      <c r="D161" s="37">
        <v>1.073928</v>
      </c>
      <c r="E161" s="37">
        <v>4.3150000000000001E-2</v>
      </c>
      <c r="F161" s="37">
        <v>24.89</v>
      </c>
      <c r="G161" s="37" t="s">
        <v>14</v>
      </c>
      <c r="H161" s="37">
        <v>210.48979600000001</v>
      </c>
      <c r="I161" s="27"/>
      <c r="J161" s="31" t="s">
        <v>2</v>
      </c>
      <c r="K161" s="37">
        <v>1</v>
      </c>
      <c r="L161" s="37">
        <v>-0.17738699999999999</v>
      </c>
      <c r="M161" s="37">
        <v>0.25264999999999999</v>
      </c>
      <c r="N161" s="37">
        <v>-0.7</v>
      </c>
      <c r="O161" s="37">
        <v>0.48420000000000002</v>
      </c>
      <c r="P161" s="65">
        <v>-19.556920000000002</v>
      </c>
      <c r="Q161" s="25"/>
      <c r="R161" s="28"/>
    </row>
    <row r="162" spans="2:18" ht="16.5">
      <c r="B162" s="73" t="s">
        <v>1</v>
      </c>
      <c r="C162" s="37">
        <v>1</v>
      </c>
      <c r="D162" s="37">
        <v>1.377E-3</v>
      </c>
      <c r="E162" s="37">
        <v>2.1310000000000001E-3</v>
      </c>
      <c r="F162" s="37">
        <v>0.65</v>
      </c>
      <c r="G162" s="37">
        <v>0.51929999999999998</v>
      </c>
      <c r="H162" s="37">
        <v>4.3371430000000002</v>
      </c>
      <c r="I162" s="27"/>
      <c r="J162" s="31" t="s">
        <v>1</v>
      </c>
      <c r="K162" s="37">
        <v>1</v>
      </c>
      <c r="L162" s="37">
        <v>-3.0219999999999999E-3</v>
      </c>
      <c r="M162" s="37">
        <v>9.4319999999999994E-3</v>
      </c>
      <c r="N162" s="37">
        <v>-0.32</v>
      </c>
      <c r="O162" s="37">
        <v>0.74929999999999997</v>
      </c>
      <c r="P162" s="65">
        <v>-7.140536</v>
      </c>
      <c r="Q162" s="25"/>
      <c r="R162" s="28"/>
    </row>
    <row r="163" spans="2:18" ht="16.5">
      <c r="B163" s="73" t="s">
        <v>0</v>
      </c>
      <c r="C163" s="37">
        <v>1</v>
      </c>
      <c r="D163" s="37">
        <v>-1.6100000000000001E-4</v>
      </c>
      <c r="E163" s="37">
        <v>1.5699999999999999E-4</v>
      </c>
      <c r="F163" s="37">
        <v>-1.02</v>
      </c>
      <c r="G163" s="37">
        <v>0.30790000000000001</v>
      </c>
      <c r="H163" s="37">
        <v>-8.1482139999999994</v>
      </c>
      <c r="I163" s="27"/>
      <c r="J163" s="31" t="s">
        <v>0</v>
      </c>
      <c r="K163" s="37">
        <v>1</v>
      </c>
      <c r="L163" s="37">
        <v>-1.56E-4</v>
      </c>
      <c r="M163" s="37">
        <v>5.5000000000000003E-4</v>
      </c>
      <c r="N163" s="37">
        <v>-0.28000000000000003</v>
      </c>
      <c r="O163" s="37">
        <v>0.77769999999999995</v>
      </c>
      <c r="P163" s="65">
        <v>-7.8850449999999999</v>
      </c>
      <c r="Q163" s="25"/>
      <c r="R163" s="28"/>
    </row>
    <row r="164" spans="2:18" ht="15.75">
      <c r="B164" s="77"/>
      <c r="C164" s="46"/>
      <c r="D164" s="46"/>
      <c r="E164" s="46"/>
      <c r="F164" s="46"/>
      <c r="G164" s="46"/>
      <c r="H164" s="46"/>
      <c r="I164" s="25"/>
      <c r="J164" s="45"/>
      <c r="K164" s="46"/>
      <c r="L164" s="46"/>
      <c r="M164" s="46"/>
      <c r="N164" s="46"/>
      <c r="O164" s="46"/>
      <c r="P164" s="71"/>
      <c r="Q164" s="25"/>
      <c r="R164" s="26"/>
    </row>
    <row r="165" spans="2:18" ht="19.5">
      <c r="B165" s="33" t="s">
        <v>19</v>
      </c>
      <c r="C165" s="34"/>
      <c r="D165" s="34"/>
      <c r="E165" s="34"/>
      <c r="F165" s="34"/>
      <c r="G165" s="34"/>
      <c r="H165" s="34"/>
      <c r="I165" s="35"/>
      <c r="J165" s="32"/>
      <c r="K165" s="36"/>
      <c r="L165" s="36"/>
      <c r="M165" s="36"/>
      <c r="N165" s="36"/>
      <c r="O165" s="36"/>
      <c r="P165" s="67"/>
      <c r="Q165" s="25"/>
      <c r="R165" s="26"/>
    </row>
    <row r="166" spans="2:18" ht="19.5">
      <c r="B166" s="104" t="s">
        <v>30</v>
      </c>
      <c r="C166" s="109"/>
      <c r="D166" s="109"/>
      <c r="E166" s="109"/>
      <c r="F166" s="109"/>
      <c r="G166" s="109"/>
      <c r="H166" s="109"/>
      <c r="I166" s="35"/>
      <c r="J166" s="106" t="s">
        <v>25</v>
      </c>
      <c r="K166" s="30"/>
      <c r="L166" s="30"/>
      <c r="M166" s="30"/>
      <c r="N166" s="30"/>
      <c r="O166" s="30"/>
      <c r="P166" s="68"/>
      <c r="R166" s="26"/>
    </row>
    <row r="167" spans="2:18" ht="16.5">
      <c r="B167" s="73" t="s">
        <v>12</v>
      </c>
      <c r="C167" s="30" t="s">
        <v>11</v>
      </c>
      <c r="D167" s="30" t="s">
        <v>10</v>
      </c>
      <c r="E167" s="30" t="s">
        <v>9</v>
      </c>
      <c r="F167" s="30" t="s">
        <v>8</v>
      </c>
      <c r="G167" s="30" t="s">
        <v>7</v>
      </c>
      <c r="H167" s="30" t="s">
        <v>6</v>
      </c>
      <c r="I167" s="47"/>
      <c r="J167" s="31" t="s">
        <v>12</v>
      </c>
      <c r="K167" s="30" t="s">
        <v>11</v>
      </c>
      <c r="L167" s="30" t="s">
        <v>10</v>
      </c>
      <c r="M167" s="30" t="s">
        <v>9</v>
      </c>
      <c r="N167" s="30" t="s">
        <v>8</v>
      </c>
      <c r="O167" s="30" t="s">
        <v>7</v>
      </c>
      <c r="P167" s="68" t="s">
        <v>6</v>
      </c>
      <c r="R167" s="26"/>
    </row>
    <row r="168" spans="2:18" ht="16.5">
      <c r="B168" s="73" t="s">
        <v>5</v>
      </c>
      <c r="C168" s="37">
        <v>1</v>
      </c>
      <c r="D168" s="37">
        <v>-1254.457107</v>
      </c>
      <c r="E168" s="37">
        <v>868.68215599999996</v>
      </c>
      <c r="F168" s="37">
        <v>-1.44</v>
      </c>
      <c r="G168" s="37">
        <v>0.151</v>
      </c>
      <c r="H168" s="37">
        <v>246.71670900000001</v>
      </c>
      <c r="I168" s="25"/>
      <c r="J168" s="31" t="s">
        <v>5</v>
      </c>
      <c r="K168" s="37">
        <v>1</v>
      </c>
      <c r="L168" s="37">
        <v>-4085.7679370000001</v>
      </c>
      <c r="M168" s="37">
        <v>2857.7361620000001</v>
      </c>
      <c r="N168" s="37">
        <v>-1.43</v>
      </c>
      <c r="O168" s="37">
        <v>0.15570000000000001</v>
      </c>
      <c r="P168" s="65">
        <v>997.81919600000003</v>
      </c>
      <c r="R168" s="26"/>
    </row>
    <row r="169" spans="2:18" ht="16.5">
      <c r="B169" s="73" t="s">
        <v>4</v>
      </c>
      <c r="C169" s="37">
        <v>1</v>
      </c>
      <c r="D169" s="37">
        <v>1.0877429999999999</v>
      </c>
      <c r="E169" s="37">
        <v>3.9805299999999999</v>
      </c>
      <c r="F169" s="37">
        <v>0.27</v>
      </c>
      <c r="G169" s="37">
        <v>0.78510000000000002</v>
      </c>
      <c r="H169" s="37">
        <v>323.99285700000001</v>
      </c>
      <c r="I169" s="25"/>
      <c r="J169" s="31" t="s">
        <v>4</v>
      </c>
      <c r="K169" s="37">
        <v>1</v>
      </c>
      <c r="L169" s="37">
        <v>41.865262000000001</v>
      </c>
      <c r="M169" s="37">
        <v>19.804207000000002</v>
      </c>
      <c r="N169" s="37">
        <v>2.11</v>
      </c>
      <c r="O169" s="37">
        <v>3.6900000000000002E-2</v>
      </c>
      <c r="P169" s="65">
        <v>317.56607100000002</v>
      </c>
      <c r="R169" s="26"/>
    </row>
    <row r="170" spans="2:18" ht="16.5">
      <c r="B170" s="73" t="s">
        <v>3</v>
      </c>
      <c r="C170" s="37">
        <v>1</v>
      </c>
      <c r="D170" s="37">
        <v>0.82040100000000005</v>
      </c>
      <c r="E170" s="37">
        <v>0.56423800000000002</v>
      </c>
      <c r="F170" s="37">
        <v>1.45</v>
      </c>
      <c r="G170" s="37">
        <v>0.14829999999999999</v>
      </c>
      <c r="H170" s="37">
        <v>-3.910714</v>
      </c>
      <c r="I170" s="25"/>
      <c r="J170" s="31" t="s">
        <v>3</v>
      </c>
      <c r="K170" s="37">
        <v>1</v>
      </c>
      <c r="L170" s="37">
        <v>2.2948170000000001</v>
      </c>
      <c r="M170" s="37">
        <v>1.8091250000000001</v>
      </c>
      <c r="N170" s="37">
        <v>1.27</v>
      </c>
      <c r="O170" s="37">
        <v>0.2074</v>
      </c>
      <c r="P170" s="65">
        <v>-17.742857000000001</v>
      </c>
      <c r="R170" s="26"/>
    </row>
    <row r="171" spans="2:18" ht="16.5">
      <c r="B171" s="73" t="s">
        <v>2</v>
      </c>
      <c r="C171" s="37">
        <v>1</v>
      </c>
      <c r="D171" s="37">
        <v>0.54222199999999998</v>
      </c>
      <c r="E171" s="37">
        <v>2.5141E-2</v>
      </c>
      <c r="F171" s="37">
        <v>21.57</v>
      </c>
      <c r="G171" s="37" t="s">
        <v>14</v>
      </c>
      <c r="H171" s="37">
        <v>106.27551</v>
      </c>
      <c r="I171" s="25"/>
      <c r="J171" s="31" t="s">
        <v>2</v>
      </c>
      <c r="K171" s="37">
        <v>1</v>
      </c>
      <c r="L171" s="37">
        <v>4.4461000000000001E-2</v>
      </c>
      <c r="M171" s="37">
        <v>0.13392499999999999</v>
      </c>
      <c r="N171" s="37">
        <v>0.33</v>
      </c>
      <c r="O171" s="37">
        <v>0.74060000000000004</v>
      </c>
      <c r="P171" s="65">
        <v>4.9017860000000004</v>
      </c>
      <c r="R171" s="26"/>
    </row>
    <row r="172" spans="2:18" ht="16.5">
      <c r="B172" s="73" t="s">
        <v>1</v>
      </c>
      <c r="C172" s="37">
        <v>1</v>
      </c>
      <c r="D172" s="37">
        <v>-5.8600000000000004E-4</v>
      </c>
      <c r="E172" s="37">
        <v>1.242E-3</v>
      </c>
      <c r="F172" s="37">
        <v>-0.47</v>
      </c>
      <c r="G172" s="37">
        <v>0.63749999999999996</v>
      </c>
      <c r="H172" s="37">
        <v>-1.847143</v>
      </c>
      <c r="I172" s="25"/>
      <c r="J172" s="31" t="s">
        <v>1</v>
      </c>
      <c r="K172" s="37">
        <v>1</v>
      </c>
      <c r="L172" s="37">
        <v>-5.1240000000000001E-3</v>
      </c>
      <c r="M172" s="37">
        <v>5.0000000000000001E-3</v>
      </c>
      <c r="N172" s="37">
        <v>-1.02</v>
      </c>
      <c r="O172" s="37">
        <v>0.30780000000000002</v>
      </c>
      <c r="P172" s="65">
        <v>-12.105</v>
      </c>
      <c r="R172" s="26"/>
    </row>
    <row r="173" spans="2:18" ht="16.5">
      <c r="B173" s="73" t="s">
        <v>0</v>
      </c>
      <c r="C173" s="37">
        <v>1</v>
      </c>
      <c r="D173" s="37">
        <v>-1.34E-4</v>
      </c>
      <c r="E173" s="37">
        <v>9.1617000000000001E-5</v>
      </c>
      <c r="F173" s="37">
        <v>-1.46</v>
      </c>
      <c r="G173" s="37">
        <v>0.14549999999999999</v>
      </c>
      <c r="H173" s="37">
        <v>-6.7901790000000002</v>
      </c>
      <c r="I173" s="25"/>
      <c r="J173" s="31" t="s">
        <v>0</v>
      </c>
      <c r="K173" s="37">
        <v>1</v>
      </c>
      <c r="L173" s="37">
        <v>-3.4699999999999998E-4</v>
      </c>
      <c r="M173" s="37">
        <v>2.92E-4</v>
      </c>
      <c r="N173" s="37">
        <v>-1.19</v>
      </c>
      <c r="O173" s="37">
        <v>0.23649999999999999</v>
      </c>
      <c r="P173" s="65">
        <v>-17.578125</v>
      </c>
      <c r="R173" s="26"/>
    </row>
    <row r="174" spans="2:18" ht="15.75">
      <c r="B174" s="76"/>
      <c r="C174" s="25"/>
      <c r="D174" s="25"/>
      <c r="E174" s="25"/>
      <c r="F174" s="25"/>
      <c r="G174" s="25"/>
      <c r="H174" s="25"/>
      <c r="I174" s="25"/>
      <c r="J174" s="41"/>
      <c r="K174" s="25"/>
      <c r="L174" s="25"/>
      <c r="M174" s="25"/>
      <c r="N174" s="25"/>
      <c r="O174" s="25"/>
      <c r="P174" s="69"/>
      <c r="Q174" s="27"/>
      <c r="R174" s="26"/>
    </row>
    <row r="175" spans="2:18" ht="19.5">
      <c r="B175" s="33" t="s">
        <v>20</v>
      </c>
      <c r="C175" s="39"/>
      <c r="D175" s="39"/>
      <c r="E175" s="39"/>
      <c r="F175" s="39"/>
      <c r="G175" s="39"/>
      <c r="H175" s="39"/>
      <c r="I175" s="40"/>
      <c r="J175" s="32"/>
      <c r="K175" s="27"/>
      <c r="L175" s="27"/>
      <c r="M175" s="27"/>
      <c r="N175" s="27"/>
      <c r="O175" s="27"/>
      <c r="P175" s="66"/>
      <c r="Q175" s="25"/>
      <c r="R175" s="26"/>
    </row>
    <row r="176" spans="2:18" ht="19.5">
      <c r="B176" s="104" t="s">
        <v>30</v>
      </c>
      <c r="C176" s="109"/>
      <c r="D176" s="109"/>
      <c r="E176" s="109"/>
      <c r="F176" s="109"/>
      <c r="G176" s="109"/>
      <c r="H176" s="109"/>
      <c r="I176" s="35"/>
      <c r="J176" s="106" t="s">
        <v>25</v>
      </c>
      <c r="K176" s="30"/>
      <c r="L176" s="30"/>
      <c r="M176" s="30"/>
      <c r="N176" s="30"/>
      <c r="O176" s="30"/>
      <c r="P176" s="68"/>
      <c r="R176" s="26"/>
    </row>
    <row r="177" spans="2:18" ht="16.5">
      <c r="B177" s="73" t="s">
        <v>12</v>
      </c>
      <c r="C177" s="30" t="s">
        <v>11</v>
      </c>
      <c r="D177" s="30" t="s">
        <v>10</v>
      </c>
      <c r="E177" s="30" t="s">
        <v>9</v>
      </c>
      <c r="F177" s="30" t="s">
        <v>8</v>
      </c>
      <c r="G177" s="30" t="s">
        <v>7</v>
      </c>
      <c r="H177" s="30" t="s">
        <v>6</v>
      </c>
      <c r="I177" s="47"/>
      <c r="J177" s="31" t="s">
        <v>12</v>
      </c>
      <c r="K177" s="30" t="s">
        <v>11</v>
      </c>
      <c r="L177" s="30" t="s">
        <v>10</v>
      </c>
      <c r="M177" s="30" t="s">
        <v>9</v>
      </c>
      <c r="N177" s="30" t="s">
        <v>8</v>
      </c>
      <c r="O177" s="30" t="s">
        <v>7</v>
      </c>
      <c r="P177" s="68" t="s">
        <v>6</v>
      </c>
      <c r="R177" s="26"/>
    </row>
    <row r="178" spans="2:18" ht="16.5">
      <c r="B178" s="73" t="s">
        <v>5</v>
      </c>
      <c r="C178" s="37">
        <v>1</v>
      </c>
      <c r="D178" s="37">
        <v>111.35162</v>
      </c>
      <c r="E178" s="37">
        <v>501.54409099999998</v>
      </c>
      <c r="F178" s="37">
        <v>0.22</v>
      </c>
      <c r="G178" s="37">
        <v>0.8246</v>
      </c>
      <c r="H178" s="37">
        <v>211.68622400000001</v>
      </c>
      <c r="I178" s="25"/>
      <c r="J178" s="31" t="s">
        <v>5</v>
      </c>
      <c r="K178" s="37">
        <v>1</v>
      </c>
      <c r="L178" s="37">
        <v>330.781924</v>
      </c>
      <c r="M178" s="37">
        <v>1654.7053040000001</v>
      </c>
      <c r="N178" s="37">
        <v>0.2</v>
      </c>
      <c r="O178" s="37">
        <v>0.84189999999999998</v>
      </c>
      <c r="P178" s="65">
        <v>674.97098200000005</v>
      </c>
      <c r="R178" s="26"/>
    </row>
    <row r="179" spans="2:18" ht="16.5">
      <c r="B179" s="73" t="s">
        <v>4</v>
      </c>
      <c r="C179" s="37">
        <v>1</v>
      </c>
      <c r="D179" s="37">
        <v>3.0889899999999999</v>
      </c>
      <c r="E179" s="37">
        <v>2.2982070000000001</v>
      </c>
      <c r="F179" s="37">
        <v>1.34</v>
      </c>
      <c r="G179" s="37">
        <v>0.1812</v>
      </c>
      <c r="H179" s="37">
        <v>226.35</v>
      </c>
      <c r="I179" s="25"/>
      <c r="J179" s="31" t="s">
        <v>4</v>
      </c>
      <c r="K179" s="37">
        <v>1</v>
      </c>
      <c r="L179" s="37">
        <v>11.750819999999999</v>
      </c>
      <c r="M179" s="37">
        <v>11.467162999999999</v>
      </c>
      <c r="N179" s="37">
        <v>1.02</v>
      </c>
      <c r="O179" s="37">
        <v>0.30780000000000002</v>
      </c>
      <c r="P179" s="65">
        <v>177.21160699999999</v>
      </c>
      <c r="R179" s="26"/>
    </row>
    <row r="180" spans="2:18" ht="16.5">
      <c r="B180" s="73" t="s">
        <v>3</v>
      </c>
      <c r="C180" s="37">
        <v>1</v>
      </c>
      <c r="D180" s="37">
        <v>-7.4056999999999998E-2</v>
      </c>
      <c r="E180" s="37">
        <v>0.32577</v>
      </c>
      <c r="F180" s="37">
        <v>-0.23</v>
      </c>
      <c r="G180" s="37">
        <v>0.82050000000000001</v>
      </c>
      <c r="H180" s="37">
        <v>0.34714299999999998</v>
      </c>
      <c r="I180" s="25"/>
      <c r="J180" s="31" t="s">
        <v>3</v>
      </c>
      <c r="K180" s="37">
        <v>1</v>
      </c>
      <c r="L180" s="37">
        <v>-0.24818100000000001</v>
      </c>
      <c r="M180" s="37">
        <v>1.0475319999999999</v>
      </c>
      <c r="N180" s="37">
        <v>-0.24</v>
      </c>
      <c r="O180" s="37">
        <v>0.81320000000000003</v>
      </c>
      <c r="P180" s="65">
        <v>8.8044639999999994</v>
      </c>
      <c r="R180" s="26"/>
    </row>
    <row r="181" spans="2:18" ht="16.5">
      <c r="B181" s="73" t="s">
        <v>2</v>
      </c>
      <c r="C181" s="37">
        <v>1</v>
      </c>
      <c r="D181" s="37">
        <v>0.267961</v>
      </c>
      <c r="E181" s="37">
        <v>1.4515E-2</v>
      </c>
      <c r="F181" s="37">
        <v>18.46</v>
      </c>
      <c r="G181" s="37" t="s">
        <v>14</v>
      </c>
      <c r="H181" s="37">
        <v>52.520408000000003</v>
      </c>
      <c r="I181" s="25"/>
      <c r="J181" s="31" t="s">
        <v>2</v>
      </c>
      <c r="K181" s="37">
        <v>1</v>
      </c>
      <c r="L181" s="37">
        <v>-7.744E-3</v>
      </c>
      <c r="M181" s="37">
        <v>7.7546000000000004E-2</v>
      </c>
      <c r="N181" s="37">
        <v>-0.1</v>
      </c>
      <c r="O181" s="37">
        <v>0.92059999999999997</v>
      </c>
      <c r="P181" s="65">
        <v>-0.85379499999999997</v>
      </c>
      <c r="R181" s="26"/>
    </row>
    <row r="182" spans="2:18" ht="16.5">
      <c r="B182" s="73" t="s">
        <v>1</v>
      </c>
      <c r="C182" s="37">
        <v>1</v>
      </c>
      <c r="D182" s="37">
        <v>4.1899999999999999E-4</v>
      </c>
      <c r="E182" s="37">
        <v>7.1699999999999997E-4</v>
      </c>
      <c r="F182" s="37">
        <v>0.57999999999999996</v>
      </c>
      <c r="G182" s="37">
        <v>0.55979999999999996</v>
      </c>
      <c r="H182" s="37">
        <v>1.32</v>
      </c>
      <c r="I182" s="25"/>
      <c r="J182" s="31" t="s">
        <v>1</v>
      </c>
      <c r="K182" s="37">
        <v>1</v>
      </c>
      <c r="L182" s="37">
        <v>1.9009999999999999E-3</v>
      </c>
      <c r="M182" s="37">
        <v>2.895E-3</v>
      </c>
      <c r="N182" s="37">
        <v>0.66</v>
      </c>
      <c r="O182" s="37">
        <v>0.51280000000000003</v>
      </c>
      <c r="P182" s="65">
        <v>4.4919640000000003</v>
      </c>
      <c r="R182" s="26"/>
    </row>
    <row r="183" spans="2:18" ht="16.5">
      <c r="B183" s="73" t="s">
        <v>0</v>
      </c>
      <c r="C183" s="37">
        <v>1</v>
      </c>
      <c r="D183" s="37">
        <v>1.0794E-5</v>
      </c>
      <c r="E183" s="37">
        <v>5.2896000000000003E-5</v>
      </c>
      <c r="F183" s="37">
        <v>0.2</v>
      </c>
      <c r="G183" s="37">
        <v>0.83860000000000001</v>
      </c>
      <c r="H183" s="37">
        <v>0.54642900000000005</v>
      </c>
      <c r="I183" s="25"/>
      <c r="J183" s="31" t="s">
        <v>0</v>
      </c>
      <c r="K183" s="37">
        <v>1</v>
      </c>
      <c r="L183" s="37">
        <v>3.2341000000000001E-5</v>
      </c>
      <c r="M183" s="37">
        <v>1.6899999999999999E-4</v>
      </c>
      <c r="N183" s="37">
        <v>0.19</v>
      </c>
      <c r="O183" s="37">
        <v>0.84850000000000003</v>
      </c>
      <c r="P183" s="65">
        <v>1.6372770000000001</v>
      </c>
      <c r="R183" s="26"/>
    </row>
    <row r="184" spans="2:18" ht="15.75">
      <c r="B184" s="77"/>
      <c r="C184" s="46"/>
      <c r="D184" s="46"/>
      <c r="E184" s="46"/>
      <c r="F184" s="46"/>
      <c r="G184" s="46"/>
      <c r="H184" s="46"/>
      <c r="I184" s="25"/>
      <c r="J184" s="45"/>
      <c r="K184" s="46"/>
      <c r="L184" s="46"/>
      <c r="M184" s="46"/>
      <c r="N184" s="46"/>
      <c r="O184" s="46"/>
      <c r="P184" s="71"/>
      <c r="Q184" s="25"/>
      <c r="R184" s="26"/>
    </row>
    <row r="185" spans="2:18" ht="19.5">
      <c r="B185" s="33" t="s">
        <v>18</v>
      </c>
      <c r="C185" s="39"/>
      <c r="D185" s="39"/>
      <c r="E185" s="39"/>
      <c r="F185" s="39"/>
      <c r="G185" s="39"/>
      <c r="H185" s="39"/>
      <c r="I185" s="39"/>
      <c r="J185" s="32"/>
      <c r="K185" s="27"/>
      <c r="L185" s="27"/>
      <c r="M185" s="27"/>
      <c r="N185" s="27"/>
      <c r="O185" s="27"/>
      <c r="P185" s="66"/>
      <c r="Q185" s="25"/>
      <c r="R185" s="26"/>
    </row>
    <row r="186" spans="2:18" ht="19.5">
      <c r="B186" s="104" t="s">
        <v>30</v>
      </c>
      <c r="C186" s="109"/>
      <c r="D186" s="109"/>
      <c r="E186" s="109"/>
      <c r="F186" s="109"/>
      <c r="G186" s="109"/>
      <c r="H186" s="109"/>
      <c r="I186" s="35"/>
      <c r="J186" s="106" t="s">
        <v>25</v>
      </c>
      <c r="K186" s="30"/>
      <c r="L186" s="30"/>
      <c r="M186" s="30"/>
      <c r="N186" s="30"/>
      <c r="O186" s="30"/>
      <c r="P186" s="68"/>
      <c r="Q186" s="27"/>
      <c r="R186" s="26"/>
    </row>
    <row r="187" spans="2:18" ht="16.5">
      <c r="B187" s="73" t="s">
        <v>12</v>
      </c>
      <c r="C187" s="30" t="s">
        <v>11</v>
      </c>
      <c r="D187" s="30" t="s">
        <v>10</v>
      </c>
      <c r="E187" s="30" t="s">
        <v>9</v>
      </c>
      <c r="F187" s="30" t="s">
        <v>8</v>
      </c>
      <c r="G187" s="30" t="s">
        <v>7</v>
      </c>
      <c r="H187" s="30" t="s">
        <v>6</v>
      </c>
      <c r="I187" s="36"/>
      <c r="J187" s="31" t="s">
        <v>12</v>
      </c>
      <c r="K187" s="30" t="s">
        <v>11</v>
      </c>
      <c r="L187" s="30" t="s">
        <v>10</v>
      </c>
      <c r="M187" s="30" t="s">
        <v>9</v>
      </c>
      <c r="N187" s="30" t="s">
        <v>8</v>
      </c>
      <c r="O187" s="30" t="s">
        <v>7</v>
      </c>
      <c r="P187" s="68" t="s">
        <v>6</v>
      </c>
      <c r="Q187" s="27"/>
      <c r="R187" s="26"/>
    </row>
    <row r="188" spans="2:18" ht="16.5">
      <c r="B188" s="73" t="s">
        <v>5</v>
      </c>
      <c r="C188" s="37">
        <v>1</v>
      </c>
      <c r="D188" s="37">
        <v>64.474566999999993</v>
      </c>
      <c r="E188" s="37">
        <v>198.234071</v>
      </c>
      <c r="F188" s="37">
        <v>0.33</v>
      </c>
      <c r="G188" s="37">
        <v>0.74550000000000005</v>
      </c>
      <c r="H188" s="37">
        <v>81.443877999999998</v>
      </c>
      <c r="I188" s="27"/>
      <c r="J188" s="31" t="s">
        <v>5</v>
      </c>
      <c r="K188" s="37">
        <v>1</v>
      </c>
      <c r="L188" s="37">
        <v>-519.49224300000003</v>
      </c>
      <c r="M188" s="37">
        <v>612.07386399999996</v>
      </c>
      <c r="N188" s="37">
        <v>-0.85</v>
      </c>
      <c r="O188" s="37">
        <v>0.39789999999999998</v>
      </c>
      <c r="P188" s="65">
        <v>246.87857099999999</v>
      </c>
      <c r="Q188" s="27"/>
      <c r="R188" s="26"/>
    </row>
    <row r="189" spans="2:18" ht="16.5">
      <c r="B189" s="73" t="s">
        <v>4</v>
      </c>
      <c r="C189" s="37">
        <v>1</v>
      </c>
      <c r="D189" s="37">
        <v>1.8677760000000001</v>
      </c>
      <c r="E189" s="37">
        <v>0.90836099999999997</v>
      </c>
      <c r="F189" s="37">
        <v>2.06</v>
      </c>
      <c r="G189" s="37">
        <v>4.1700000000000001E-2</v>
      </c>
      <c r="H189" s="37">
        <v>82.610714000000002</v>
      </c>
      <c r="I189" s="27"/>
      <c r="J189" s="31" t="s">
        <v>4</v>
      </c>
      <c r="K189" s="37">
        <v>1</v>
      </c>
      <c r="L189" s="37">
        <v>6.7738899999999997</v>
      </c>
      <c r="M189" s="37">
        <v>4.2416919999999996</v>
      </c>
      <c r="N189" s="37">
        <v>1.6</v>
      </c>
      <c r="O189" s="37">
        <v>0.1132</v>
      </c>
      <c r="P189" s="65">
        <v>62.136963999999999</v>
      </c>
      <c r="Q189" s="27"/>
      <c r="R189" s="26"/>
    </row>
    <row r="190" spans="2:18" ht="16.5">
      <c r="B190" s="73" t="s">
        <v>3</v>
      </c>
      <c r="C190" s="37">
        <v>1</v>
      </c>
      <c r="D190" s="37">
        <v>-4.5894999999999998E-2</v>
      </c>
      <c r="E190" s="37">
        <v>0.12876000000000001</v>
      </c>
      <c r="F190" s="37">
        <v>-0.36</v>
      </c>
      <c r="G190" s="37">
        <v>0.72209999999999996</v>
      </c>
      <c r="H190" s="37">
        <v>0.304286</v>
      </c>
      <c r="I190" s="27"/>
      <c r="J190" s="31" t="s">
        <v>3</v>
      </c>
      <c r="K190" s="37">
        <v>1</v>
      </c>
      <c r="L190" s="37">
        <v>0.30744100000000002</v>
      </c>
      <c r="M190" s="37">
        <v>0.38748100000000002</v>
      </c>
      <c r="N190" s="37">
        <v>0.79</v>
      </c>
      <c r="O190" s="37">
        <v>0.42930000000000001</v>
      </c>
      <c r="P190" s="65">
        <v>-0.205179</v>
      </c>
      <c r="Q190" s="27"/>
      <c r="R190" s="26"/>
    </row>
    <row r="191" spans="2:18" ht="16.5">
      <c r="B191" s="73" t="s">
        <v>2</v>
      </c>
      <c r="C191" s="37">
        <v>1</v>
      </c>
      <c r="D191" s="37">
        <v>7.8014E-2</v>
      </c>
      <c r="E191" s="37">
        <v>5.7369999999999999E-3</v>
      </c>
      <c r="F191" s="37">
        <v>13.6</v>
      </c>
      <c r="G191" s="37" t="s">
        <v>14</v>
      </c>
      <c r="H191" s="37">
        <v>15.290816</v>
      </c>
      <c r="I191" s="27"/>
      <c r="J191" s="31" t="s">
        <v>2</v>
      </c>
      <c r="K191" s="37">
        <v>1</v>
      </c>
      <c r="L191" s="37">
        <v>-2.7861E-2</v>
      </c>
      <c r="M191" s="37">
        <v>2.8684000000000001E-2</v>
      </c>
      <c r="N191" s="37">
        <v>-0.97</v>
      </c>
      <c r="O191" s="37">
        <v>0.33360000000000001</v>
      </c>
      <c r="P191" s="65">
        <v>-3.0716519999999998</v>
      </c>
      <c r="Q191" s="27"/>
      <c r="R191" s="26"/>
    </row>
    <row r="192" spans="2:18" ht="16.5">
      <c r="B192" s="73" t="s">
        <v>1</v>
      </c>
      <c r="C192" s="37">
        <v>1</v>
      </c>
      <c r="D192" s="37">
        <v>1.95E-4</v>
      </c>
      <c r="E192" s="37">
        <v>2.8299999999999999E-4</v>
      </c>
      <c r="F192" s="37">
        <v>0.69</v>
      </c>
      <c r="G192" s="37">
        <v>0.49199999999999999</v>
      </c>
      <c r="H192" s="37">
        <v>0.61499999999999999</v>
      </c>
      <c r="I192" s="27"/>
      <c r="J192" s="31" t="s">
        <v>1</v>
      </c>
      <c r="K192" s="37">
        <v>1</v>
      </c>
      <c r="L192" s="37">
        <v>5.6400000000000005E-4</v>
      </c>
      <c r="M192" s="37">
        <v>1.0709999999999999E-3</v>
      </c>
      <c r="N192" s="37">
        <v>0.53</v>
      </c>
      <c r="O192" s="37">
        <v>0.59940000000000004</v>
      </c>
      <c r="P192" s="65">
        <v>1.332964</v>
      </c>
      <c r="Q192" s="25"/>
      <c r="R192" s="26"/>
    </row>
    <row r="193" spans="2:18" ht="16.5">
      <c r="B193" s="73" t="s">
        <v>0</v>
      </c>
      <c r="C193" s="37">
        <v>1</v>
      </c>
      <c r="D193" s="37">
        <v>6.9840000000000004E-6</v>
      </c>
      <c r="E193" s="37">
        <v>2.0907000000000002E-5</v>
      </c>
      <c r="F193" s="37">
        <v>0.33</v>
      </c>
      <c r="G193" s="37">
        <v>0.7389</v>
      </c>
      <c r="H193" s="37">
        <v>0.35357100000000002</v>
      </c>
      <c r="I193" s="27"/>
      <c r="J193" s="31" t="s">
        <v>0</v>
      </c>
      <c r="K193" s="37">
        <v>1</v>
      </c>
      <c r="L193" s="37">
        <v>-5.4404999999999998E-5</v>
      </c>
      <c r="M193" s="37">
        <v>6.2467999999999999E-5</v>
      </c>
      <c r="N193" s="37">
        <v>-0.87</v>
      </c>
      <c r="O193" s="37">
        <v>0.38579999999999998</v>
      </c>
      <c r="P193" s="65">
        <v>-2.7542409999999999</v>
      </c>
      <c r="Q193" s="25"/>
      <c r="R193" s="26"/>
    </row>
    <row r="194" spans="2:18" ht="15.75">
      <c r="B194" s="78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72"/>
      <c r="Q194" s="25"/>
      <c r="R194" s="26"/>
    </row>
    <row r="195" spans="2:18" ht="19.5">
      <c r="B195" s="33" t="s">
        <v>17</v>
      </c>
      <c r="C195" s="34"/>
      <c r="D195" s="34"/>
      <c r="E195" s="34"/>
      <c r="F195" s="34"/>
      <c r="G195" s="34"/>
      <c r="H195" s="34"/>
      <c r="I195" s="35"/>
      <c r="J195" s="32"/>
      <c r="K195" s="36"/>
      <c r="L195" s="36"/>
      <c r="M195" s="36"/>
      <c r="N195" s="36"/>
      <c r="O195" s="36"/>
      <c r="P195" s="67"/>
      <c r="Q195" s="25"/>
      <c r="R195" s="26"/>
    </row>
    <row r="196" spans="2:18" ht="19.5">
      <c r="B196" s="104" t="s">
        <v>30</v>
      </c>
      <c r="C196" s="109"/>
      <c r="D196" s="109"/>
      <c r="E196" s="109"/>
      <c r="F196" s="109"/>
      <c r="G196" s="109"/>
      <c r="H196" s="109"/>
      <c r="I196" s="35"/>
      <c r="J196" s="106" t="s">
        <v>25</v>
      </c>
      <c r="K196" s="30"/>
      <c r="L196" s="30"/>
      <c r="M196" s="30"/>
      <c r="N196" s="30"/>
      <c r="O196" s="30"/>
      <c r="P196" s="68"/>
      <c r="Q196" s="25"/>
      <c r="R196" s="26"/>
    </row>
    <row r="197" spans="2:18" ht="16.5">
      <c r="B197" s="73" t="s">
        <v>12</v>
      </c>
      <c r="C197" s="30" t="s">
        <v>11</v>
      </c>
      <c r="D197" s="30" t="s">
        <v>10</v>
      </c>
      <c r="E197" s="30" t="s">
        <v>9</v>
      </c>
      <c r="F197" s="30" t="s">
        <v>8</v>
      </c>
      <c r="G197" s="30" t="s">
        <v>7</v>
      </c>
      <c r="H197" s="30" t="s">
        <v>6</v>
      </c>
      <c r="I197" s="47"/>
      <c r="J197" s="31" t="s">
        <v>12</v>
      </c>
      <c r="K197" s="30" t="s">
        <v>11</v>
      </c>
      <c r="L197" s="30" t="s">
        <v>10</v>
      </c>
      <c r="M197" s="30" t="s">
        <v>9</v>
      </c>
      <c r="N197" s="30" t="s">
        <v>8</v>
      </c>
      <c r="O197" s="30" t="s">
        <v>7</v>
      </c>
      <c r="P197" s="68" t="s">
        <v>6</v>
      </c>
      <c r="Q197" s="25"/>
      <c r="R197" s="26"/>
    </row>
    <row r="198" spans="2:18" ht="16.5">
      <c r="B198" s="73" t="s">
        <v>5</v>
      </c>
      <c r="C198" s="37">
        <v>1</v>
      </c>
      <c r="D198" s="37">
        <v>186.93933799999999</v>
      </c>
      <c r="E198" s="37">
        <v>232.03363400000001</v>
      </c>
      <c r="F198" s="37">
        <v>0.81</v>
      </c>
      <c r="G198" s="37">
        <v>0.4219</v>
      </c>
      <c r="H198" s="37">
        <v>63.138648000000003</v>
      </c>
      <c r="I198" s="25"/>
      <c r="J198" s="31" t="s">
        <v>5</v>
      </c>
      <c r="K198" s="37">
        <v>1</v>
      </c>
      <c r="L198" s="37">
        <v>197.07768200000001</v>
      </c>
      <c r="M198" s="37">
        <v>543.90229199999999</v>
      </c>
      <c r="N198" s="37">
        <v>0.36</v>
      </c>
      <c r="O198" s="37">
        <v>0.71779999999999999</v>
      </c>
      <c r="P198" s="65">
        <v>146.87053599999999</v>
      </c>
      <c r="Q198" s="25"/>
      <c r="R198" s="26"/>
    </row>
    <row r="199" spans="2:18" ht="16.5">
      <c r="B199" s="73" t="s">
        <v>4</v>
      </c>
      <c r="C199" s="37">
        <v>1</v>
      </c>
      <c r="D199" s="37">
        <v>-0.50179499999999999</v>
      </c>
      <c r="E199" s="37">
        <v>1.063239</v>
      </c>
      <c r="F199" s="37">
        <v>-0.47</v>
      </c>
      <c r="G199" s="37">
        <v>0.63770000000000004</v>
      </c>
      <c r="H199" s="37">
        <v>50.417856999999998</v>
      </c>
      <c r="I199" s="25"/>
      <c r="J199" s="31" t="s">
        <v>4</v>
      </c>
      <c r="K199" s="37">
        <v>1</v>
      </c>
      <c r="L199" s="37">
        <v>-8.4805170000000007</v>
      </c>
      <c r="M199" s="37">
        <v>3.7692610000000002</v>
      </c>
      <c r="N199" s="37">
        <v>-2.25</v>
      </c>
      <c r="O199" s="37">
        <v>2.6499999999999999E-2</v>
      </c>
      <c r="P199" s="65">
        <v>26.753571000000001</v>
      </c>
      <c r="Q199" s="25"/>
      <c r="R199" s="26"/>
    </row>
    <row r="200" spans="2:18" ht="16.5">
      <c r="B200" s="73" t="s">
        <v>3</v>
      </c>
      <c r="C200" s="37">
        <v>1</v>
      </c>
      <c r="D200" s="37">
        <v>-0.115867</v>
      </c>
      <c r="E200" s="37">
        <v>0.15071399999999999</v>
      </c>
      <c r="F200" s="37">
        <v>-0.77</v>
      </c>
      <c r="G200" s="37">
        <v>0.44340000000000002</v>
      </c>
      <c r="H200" s="37">
        <v>2.963571</v>
      </c>
      <c r="I200" s="25"/>
      <c r="J200" s="31" t="s">
        <v>3</v>
      </c>
      <c r="K200" s="37">
        <v>1</v>
      </c>
      <c r="L200" s="37">
        <v>2.0913999999999999E-2</v>
      </c>
      <c r="M200" s="37">
        <v>0.34432400000000002</v>
      </c>
      <c r="N200" s="37">
        <v>0.06</v>
      </c>
      <c r="O200" s="37">
        <v>0.95169999999999999</v>
      </c>
      <c r="P200" s="65">
        <v>8.1321429999999992</v>
      </c>
      <c r="Q200" s="25"/>
      <c r="R200" s="26"/>
    </row>
    <row r="201" spans="2:18" ht="16.5">
      <c r="B201" s="73" t="s">
        <v>2</v>
      </c>
      <c r="C201" s="37">
        <v>1</v>
      </c>
      <c r="D201" s="37">
        <v>3.9956999999999999E-2</v>
      </c>
      <c r="E201" s="37">
        <v>6.7149999999999996E-3</v>
      </c>
      <c r="F201" s="37">
        <v>5.95</v>
      </c>
      <c r="G201" s="37" t="s">
        <v>14</v>
      </c>
      <c r="H201" s="37">
        <v>7.8316330000000001</v>
      </c>
      <c r="I201" s="25"/>
      <c r="J201" s="31" t="s">
        <v>2</v>
      </c>
      <c r="K201" s="37">
        <v>1</v>
      </c>
      <c r="L201" s="37">
        <v>4.3549999999999998E-2</v>
      </c>
      <c r="M201" s="37">
        <v>2.5489000000000001E-2</v>
      </c>
      <c r="N201" s="37">
        <v>1.71</v>
      </c>
      <c r="O201" s="37">
        <v>9.0499999999999997E-2</v>
      </c>
      <c r="P201" s="65">
        <v>4.8013389999999996</v>
      </c>
      <c r="Q201" s="25"/>
      <c r="R201" s="26"/>
    </row>
    <row r="202" spans="2:18" ht="16.5">
      <c r="B202" s="73" t="s">
        <v>1</v>
      </c>
      <c r="C202" s="37">
        <v>1</v>
      </c>
      <c r="D202" s="37">
        <v>7.6300000000000001E-4</v>
      </c>
      <c r="E202" s="37">
        <v>3.3199999999999999E-4</v>
      </c>
      <c r="F202" s="37">
        <v>2.2999999999999998</v>
      </c>
      <c r="G202" s="37">
        <v>2.3E-2</v>
      </c>
      <c r="H202" s="37">
        <v>2.4021430000000001</v>
      </c>
      <c r="I202" s="25"/>
      <c r="J202" s="31" t="s">
        <v>1</v>
      </c>
      <c r="K202" s="37">
        <v>1</v>
      </c>
      <c r="L202" s="37">
        <v>2.2690000000000002E-3</v>
      </c>
      <c r="M202" s="37">
        <v>9.5200000000000005E-4</v>
      </c>
      <c r="N202" s="37">
        <v>2.38</v>
      </c>
      <c r="O202" s="37">
        <v>1.89E-2</v>
      </c>
      <c r="P202" s="65">
        <v>5.3614290000000002</v>
      </c>
      <c r="Q202" s="25"/>
      <c r="R202" s="26"/>
    </row>
    <row r="203" spans="2:18" ht="16.5">
      <c r="B203" s="73" t="s">
        <v>0</v>
      </c>
      <c r="C203" s="37">
        <v>1</v>
      </c>
      <c r="D203" s="37">
        <v>1.8253999999999998E-5</v>
      </c>
      <c r="E203" s="37">
        <v>2.4471999999999999E-5</v>
      </c>
      <c r="F203" s="37">
        <v>0.75</v>
      </c>
      <c r="G203" s="37">
        <v>0.45700000000000002</v>
      </c>
      <c r="H203" s="37">
        <v>0.92410700000000001</v>
      </c>
      <c r="I203" s="25"/>
      <c r="J203" s="31" t="s">
        <v>0</v>
      </c>
      <c r="K203" s="37">
        <v>1</v>
      </c>
      <c r="L203" s="37">
        <v>-1.4683E-5</v>
      </c>
      <c r="M203" s="37">
        <v>5.5510000000000002E-5</v>
      </c>
      <c r="N203" s="37">
        <v>-0.26</v>
      </c>
      <c r="O203" s="37">
        <v>0.79190000000000005</v>
      </c>
      <c r="P203" s="65">
        <v>-0.74330399999999996</v>
      </c>
      <c r="Q203" s="25"/>
      <c r="R203" s="26"/>
    </row>
    <row r="204" spans="2:18" ht="16.5">
      <c r="B204" s="76"/>
      <c r="C204" s="47"/>
      <c r="D204" s="47"/>
      <c r="E204" s="47"/>
      <c r="F204" s="47"/>
      <c r="G204" s="47"/>
      <c r="H204" s="47"/>
      <c r="I204" s="47"/>
      <c r="J204" s="38"/>
      <c r="K204" s="36"/>
      <c r="L204" s="36"/>
      <c r="M204" s="36"/>
      <c r="N204" s="36"/>
      <c r="O204" s="36"/>
      <c r="P204" s="67"/>
      <c r="Q204" s="25"/>
      <c r="R204" s="26"/>
    </row>
    <row r="205" spans="2:18" ht="19.5">
      <c r="B205" s="33" t="s">
        <v>16</v>
      </c>
      <c r="C205" s="34"/>
      <c r="D205" s="34"/>
      <c r="E205" s="34"/>
      <c r="F205" s="34"/>
      <c r="G205" s="34"/>
      <c r="H205" s="34"/>
      <c r="I205" s="35"/>
      <c r="J205" s="32"/>
      <c r="K205" s="36"/>
      <c r="L205" s="36"/>
      <c r="M205" s="36"/>
      <c r="N205" s="36"/>
      <c r="O205" s="36"/>
      <c r="P205" s="67"/>
      <c r="Q205" s="25"/>
      <c r="R205" s="26"/>
    </row>
    <row r="206" spans="2:18" ht="19.5">
      <c r="B206" s="104" t="s">
        <v>30</v>
      </c>
      <c r="C206" s="109"/>
      <c r="D206" s="109"/>
      <c r="E206" s="109"/>
      <c r="F206" s="109"/>
      <c r="G206" s="109"/>
      <c r="H206" s="109"/>
      <c r="I206" s="35"/>
      <c r="J206" s="106" t="s">
        <v>25</v>
      </c>
      <c r="K206" s="30"/>
      <c r="L206" s="30"/>
      <c r="M206" s="30"/>
      <c r="N206" s="30"/>
      <c r="O206" s="30"/>
      <c r="P206" s="68"/>
      <c r="Q206" s="25"/>
      <c r="R206" s="28"/>
    </row>
    <row r="207" spans="2:18" ht="16.5">
      <c r="B207" s="73" t="s">
        <v>12</v>
      </c>
      <c r="C207" s="30" t="s">
        <v>11</v>
      </c>
      <c r="D207" s="30" t="s">
        <v>10</v>
      </c>
      <c r="E207" s="30" t="s">
        <v>9</v>
      </c>
      <c r="F207" s="30" t="s">
        <v>8</v>
      </c>
      <c r="G207" s="30" t="s">
        <v>7</v>
      </c>
      <c r="H207" s="30" t="s">
        <v>6</v>
      </c>
      <c r="I207" s="47"/>
      <c r="J207" s="31" t="s">
        <v>12</v>
      </c>
      <c r="K207" s="30" t="s">
        <v>11</v>
      </c>
      <c r="L207" s="30" t="s">
        <v>10</v>
      </c>
      <c r="M207" s="30" t="s">
        <v>9</v>
      </c>
      <c r="N207" s="30" t="s">
        <v>8</v>
      </c>
      <c r="O207" s="30" t="s">
        <v>7</v>
      </c>
      <c r="P207" s="68" t="s">
        <v>6</v>
      </c>
      <c r="Q207" s="25"/>
      <c r="R207" s="28"/>
    </row>
    <row r="208" spans="2:18" ht="16.5">
      <c r="B208" s="73" t="s">
        <v>5</v>
      </c>
      <c r="C208" s="37">
        <v>1</v>
      </c>
      <c r="D208" s="37">
        <v>-173.55072899999999</v>
      </c>
      <c r="E208" s="37">
        <v>567.65253499999994</v>
      </c>
      <c r="F208" s="37">
        <v>-0.31</v>
      </c>
      <c r="G208" s="37">
        <v>0.76029999999999998</v>
      </c>
      <c r="H208" s="37">
        <v>188.16607099999999</v>
      </c>
      <c r="I208" s="25"/>
      <c r="J208" s="31" t="s">
        <v>5</v>
      </c>
      <c r="K208" s="37">
        <v>1</v>
      </c>
      <c r="L208" s="37">
        <v>728.99551699999995</v>
      </c>
      <c r="M208" s="37">
        <v>1573.8031510000001</v>
      </c>
      <c r="N208" s="37">
        <v>0.46</v>
      </c>
      <c r="O208" s="37">
        <v>0.64419999999999999</v>
      </c>
      <c r="P208" s="65">
        <v>575.015625</v>
      </c>
      <c r="Q208" s="25"/>
      <c r="R208" s="28"/>
    </row>
    <row r="209" spans="2:18" ht="16.5">
      <c r="B209" s="73" t="s">
        <v>4</v>
      </c>
      <c r="C209" s="37">
        <v>1</v>
      </c>
      <c r="D209" s="37">
        <v>1.673907</v>
      </c>
      <c r="E209" s="37">
        <v>2.6011329999999999</v>
      </c>
      <c r="F209" s="37">
        <v>0.64</v>
      </c>
      <c r="G209" s="37">
        <v>0.52100000000000002</v>
      </c>
      <c r="H209" s="37">
        <v>186.39285699999999</v>
      </c>
      <c r="I209" s="25"/>
      <c r="J209" s="31" t="s">
        <v>4</v>
      </c>
      <c r="K209" s="37">
        <v>1</v>
      </c>
      <c r="L209" s="37">
        <v>35.186261000000002</v>
      </c>
      <c r="M209" s="37">
        <v>10.906508000000001</v>
      </c>
      <c r="N209" s="37">
        <v>3.23</v>
      </c>
      <c r="O209" s="37">
        <v>1.6999999999999999E-3</v>
      </c>
      <c r="P209" s="65">
        <v>150.91607099999999</v>
      </c>
      <c r="Q209" s="25"/>
      <c r="R209" s="28"/>
    </row>
    <row r="210" spans="2:18" ht="16.5">
      <c r="B210" s="73" t="s">
        <v>3</v>
      </c>
      <c r="C210" s="37">
        <v>1</v>
      </c>
      <c r="D210" s="37">
        <v>0.125939</v>
      </c>
      <c r="E210" s="37">
        <v>0.36870900000000001</v>
      </c>
      <c r="F210" s="37">
        <v>0.34</v>
      </c>
      <c r="G210" s="37">
        <v>0.73319999999999996</v>
      </c>
      <c r="H210" s="37">
        <v>0.47142899999999999</v>
      </c>
      <c r="I210" s="25"/>
      <c r="J210" s="31" t="s">
        <v>3</v>
      </c>
      <c r="K210" s="37">
        <v>1</v>
      </c>
      <c r="L210" s="37">
        <v>-0.86758199999999996</v>
      </c>
      <c r="M210" s="37">
        <v>0.99631599999999998</v>
      </c>
      <c r="N210" s="37">
        <v>-0.87</v>
      </c>
      <c r="O210" s="37">
        <v>0.38579999999999998</v>
      </c>
      <c r="P210" s="65">
        <v>4.05</v>
      </c>
      <c r="Q210" s="25"/>
      <c r="R210" s="28"/>
    </row>
    <row r="211" spans="2:18" ht="16.5">
      <c r="B211" s="73" t="s">
        <v>2</v>
      </c>
      <c r="C211" s="37">
        <v>1</v>
      </c>
      <c r="D211" s="37">
        <v>0.180394</v>
      </c>
      <c r="E211" s="37">
        <v>1.6428999999999999E-2</v>
      </c>
      <c r="F211" s="37">
        <v>10.98</v>
      </c>
      <c r="G211" s="37" t="s">
        <v>14</v>
      </c>
      <c r="H211" s="37">
        <v>35.357143000000001</v>
      </c>
      <c r="I211" s="25"/>
      <c r="J211" s="31" t="s">
        <v>2</v>
      </c>
      <c r="K211" s="37">
        <v>1</v>
      </c>
      <c r="L211" s="37">
        <v>-0.187136</v>
      </c>
      <c r="M211" s="37">
        <v>7.3755000000000001E-2</v>
      </c>
      <c r="N211" s="37">
        <v>-2.54</v>
      </c>
      <c r="O211" s="37">
        <v>1.26E-2</v>
      </c>
      <c r="P211" s="65">
        <v>-20.631696000000002</v>
      </c>
      <c r="Q211" s="25"/>
      <c r="R211" s="28"/>
    </row>
    <row r="212" spans="2:18" ht="16.5">
      <c r="B212" s="73" t="s">
        <v>1</v>
      </c>
      <c r="C212" s="37">
        <v>1</v>
      </c>
      <c r="D212" s="37">
        <v>1.204E-3</v>
      </c>
      <c r="E212" s="37">
        <v>8.1099999999999998E-4</v>
      </c>
      <c r="F212" s="37">
        <v>1.48</v>
      </c>
      <c r="G212" s="37">
        <v>0.14019999999999999</v>
      </c>
      <c r="H212" s="37">
        <v>3.7928570000000001</v>
      </c>
      <c r="I212" s="25"/>
      <c r="J212" s="31" t="s">
        <v>1</v>
      </c>
      <c r="K212" s="37">
        <v>1</v>
      </c>
      <c r="L212" s="37">
        <v>-1.109E-3</v>
      </c>
      <c r="M212" s="37">
        <v>2.7539999999999999E-3</v>
      </c>
      <c r="N212" s="37">
        <v>-0.4</v>
      </c>
      <c r="O212" s="37">
        <v>0.68799999999999994</v>
      </c>
      <c r="P212" s="65">
        <v>-2.6196429999999999</v>
      </c>
      <c r="Q212" s="25"/>
      <c r="R212" s="28"/>
    </row>
    <row r="213" spans="2:18" ht="16.5">
      <c r="B213" s="73" t="s">
        <v>0</v>
      </c>
      <c r="C213" s="37">
        <v>1</v>
      </c>
      <c r="D213" s="37">
        <v>-2.4443999999999998E-5</v>
      </c>
      <c r="E213" s="37">
        <v>5.9867999999999997E-5</v>
      </c>
      <c r="F213" s="37">
        <v>-0.41</v>
      </c>
      <c r="G213" s="37">
        <v>0.68369999999999997</v>
      </c>
      <c r="H213" s="37">
        <v>-1.2375</v>
      </c>
      <c r="I213" s="25"/>
      <c r="J213" s="31" t="s">
        <v>0</v>
      </c>
      <c r="K213" s="37">
        <v>1</v>
      </c>
      <c r="L213" s="37">
        <v>1.5200000000000001E-4</v>
      </c>
      <c r="M213" s="37">
        <v>1.6100000000000001E-4</v>
      </c>
      <c r="N213" s="37">
        <v>0.95</v>
      </c>
      <c r="O213" s="37">
        <v>0.34489999999999998</v>
      </c>
      <c r="P213" s="65">
        <v>7.7142860000000004</v>
      </c>
      <c r="Q213" s="25"/>
      <c r="R213" s="26"/>
    </row>
    <row r="214" spans="2:18" ht="16.5">
      <c r="B214" s="75"/>
      <c r="C214" s="36"/>
      <c r="D214" s="36"/>
      <c r="E214" s="36"/>
      <c r="F214" s="36"/>
      <c r="G214" s="36"/>
      <c r="H214" s="36"/>
      <c r="I214" s="47"/>
      <c r="J214" s="38"/>
      <c r="K214" s="36"/>
      <c r="L214" s="36"/>
      <c r="M214" s="36"/>
      <c r="N214" s="36"/>
      <c r="O214" s="36"/>
      <c r="P214" s="67"/>
      <c r="Q214" s="25"/>
      <c r="R214" s="26"/>
    </row>
    <row r="215" spans="2:18" ht="19.5">
      <c r="B215" s="33" t="s">
        <v>15</v>
      </c>
      <c r="C215" s="34"/>
      <c r="D215" s="34"/>
      <c r="E215" s="34"/>
      <c r="F215" s="34"/>
      <c r="G215" s="34"/>
      <c r="H215" s="34"/>
      <c r="I215" s="35"/>
      <c r="J215" s="32"/>
      <c r="K215" s="36"/>
      <c r="L215" s="36"/>
      <c r="M215" s="36"/>
      <c r="N215" s="36"/>
      <c r="O215" s="36"/>
      <c r="P215" s="67"/>
      <c r="Q215" s="25"/>
      <c r="R215" s="26"/>
    </row>
    <row r="216" spans="2:18" ht="19.5">
      <c r="B216" s="104" t="s">
        <v>30</v>
      </c>
      <c r="C216" s="109"/>
      <c r="D216" s="109"/>
      <c r="E216" s="109"/>
      <c r="F216" s="109"/>
      <c r="G216" s="109"/>
      <c r="H216" s="109"/>
      <c r="I216" s="35"/>
      <c r="J216" s="106" t="s">
        <v>25</v>
      </c>
      <c r="K216" s="30"/>
      <c r="L216" s="30"/>
      <c r="M216" s="30"/>
      <c r="N216" s="30"/>
      <c r="O216" s="30"/>
      <c r="P216" s="68"/>
      <c r="Q216" s="27"/>
      <c r="R216" s="26"/>
    </row>
    <row r="217" spans="2:18" ht="16.5">
      <c r="B217" s="73" t="s">
        <v>12</v>
      </c>
      <c r="C217" s="30" t="s">
        <v>11</v>
      </c>
      <c r="D217" s="30" t="s">
        <v>10</v>
      </c>
      <c r="E217" s="30" t="s">
        <v>9</v>
      </c>
      <c r="F217" s="30" t="s">
        <v>8</v>
      </c>
      <c r="G217" s="30" t="s">
        <v>7</v>
      </c>
      <c r="H217" s="30" t="s">
        <v>6</v>
      </c>
      <c r="I217" s="47"/>
      <c r="J217" s="31" t="s">
        <v>12</v>
      </c>
      <c r="K217" s="30" t="s">
        <v>11</v>
      </c>
      <c r="L217" s="30" t="s">
        <v>10</v>
      </c>
      <c r="M217" s="30" t="s">
        <v>9</v>
      </c>
      <c r="N217" s="30" t="s">
        <v>8</v>
      </c>
      <c r="O217" s="30" t="s">
        <v>7</v>
      </c>
      <c r="P217" s="68" t="s">
        <v>6</v>
      </c>
      <c r="Q217" s="27"/>
      <c r="R217" s="26"/>
    </row>
    <row r="218" spans="2:18" ht="16.5">
      <c r="B218" s="73" t="s">
        <v>5</v>
      </c>
      <c r="C218" s="37">
        <v>1</v>
      </c>
      <c r="D218" s="37">
        <v>-65.316243</v>
      </c>
      <c r="E218" s="37">
        <v>76.848581999999993</v>
      </c>
      <c r="F218" s="37">
        <v>-0.85</v>
      </c>
      <c r="G218" s="37">
        <v>0.39689999999999998</v>
      </c>
      <c r="H218" s="37">
        <v>34.756121999999998</v>
      </c>
      <c r="I218" s="25"/>
      <c r="J218" s="31" t="s">
        <v>5</v>
      </c>
      <c r="K218" s="37">
        <v>1</v>
      </c>
      <c r="L218" s="37">
        <v>-3.5015010000000002</v>
      </c>
      <c r="M218" s="37">
        <v>170.80279100000001</v>
      </c>
      <c r="N218" s="37">
        <v>-0.02</v>
      </c>
      <c r="O218" s="37">
        <v>0.98370000000000002</v>
      </c>
      <c r="P218" s="65">
        <v>81.46875</v>
      </c>
      <c r="Q218" s="27"/>
      <c r="R218" s="26"/>
    </row>
    <row r="219" spans="2:18" ht="16.5">
      <c r="B219" s="73" t="s">
        <v>4</v>
      </c>
      <c r="C219" s="37">
        <v>1</v>
      </c>
      <c r="D219" s="37">
        <v>1.589046</v>
      </c>
      <c r="E219" s="37">
        <v>0.35214000000000001</v>
      </c>
      <c r="F219" s="37">
        <v>4.51</v>
      </c>
      <c r="G219" s="37" t="s">
        <v>14</v>
      </c>
      <c r="H219" s="37">
        <v>29.028570999999999</v>
      </c>
      <c r="I219" s="25"/>
      <c r="J219" s="31" t="s">
        <v>4</v>
      </c>
      <c r="K219" s="37">
        <v>1</v>
      </c>
      <c r="L219" s="37">
        <v>2.3099419999999999</v>
      </c>
      <c r="M219" s="37">
        <v>1.1836690000000001</v>
      </c>
      <c r="N219" s="37">
        <v>1.95</v>
      </c>
      <c r="O219" s="37">
        <v>5.3600000000000002E-2</v>
      </c>
      <c r="P219" s="65">
        <v>11.775</v>
      </c>
      <c r="Q219" s="27"/>
      <c r="R219" s="26"/>
    </row>
    <row r="220" spans="2:18" ht="16.5">
      <c r="B220" s="73" t="s">
        <v>3</v>
      </c>
      <c r="C220" s="37">
        <v>1</v>
      </c>
      <c r="D220" s="37">
        <v>3.9265000000000001E-2</v>
      </c>
      <c r="E220" s="37">
        <v>4.9916000000000002E-2</v>
      </c>
      <c r="F220" s="37">
        <v>0.79</v>
      </c>
      <c r="G220" s="37">
        <v>0.43290000000000001</v>
      </c>
      <c r="H220" s="37">
        <v>-8.5713999999999999E-2</v>
      </c>
      <c r="I220" s="25"/>
      <c r="J220" s="31" t="s">
        <v>3</v>
      </c>
      <c r="K220" s="37">
        <v>1</v>
      </c>
      <c r="L220" s="37">
        <v>2.3760000000000001E-3</v>
      </c>
      <c r="M220" s="37">
        <v>0.108129</v>
      </c>
      <c r="N220" s="37">
        <v>0.02</v>
      </c>
      <c r="O220" s="37">
        <v>0.98250000000000004</v>
      </c>
      <c r="P220" s="65">
        <v>0.22500000000000001</v>
      </c>
      <c r="Q220" s="27"/>
      <c r="R220" s="26"/>
    </row>
    <row r="221" spans="2:18" ht="16.5">
      <c r="B221" s="73" t="s">
        <v>2</v>
      </c>
      <c r="C221" s="37">
        <v>1</v>
      </c>
      <c r="D221" s="37">
        <v>1.2911000000000001E-2</v>
      </c>
      <c r="E221" s="37">
        <v>2.2239999999999998E-3</v>
      </c>
      <c r="F221" s="37">
        <v>5.81</v>
      </c>
      <c r="G221" s="37" t="s">
        <v>14</v>
      </c>
      <c r="H221" s="37">
        <v>2.5306120000000001</v>
      </c>
      <c r="I221" s="25"/>
      <c r="J221" s="31" t="s">
        <v>2</v>
      </c>
      <c r="K221" s="37">
        <v>1</v>
      </c>
      <c r="L221" s="37">
        <v>-2.9155E-2</v>
      </c>
      <c r="M221" s="37">
        <v>8.0040000000000007E-3</v>
      </c>
      <c r="N221" s="37">
        <v>-3.64</v>
      </c>
      <c r="O221" s="37">
        <v>4.0000000000000002E-4</v>
      </c>
      <c r="P221" s="65">
        <v>-3.214286</v>
      </c>
      <c r="Q221" s="27"/>
      <c r="R221" s="26"/>
    </row>
    <row r="222" spans="2:18" ht="16.5">
      <c r="B222" s="73" t="s">
        <v>1</v>
      </c>
      <c r="C222" s="37">
        <v>1</v>
      </c>
      <c r="D222" s="37">
        <v>-2.7211000000000001E-5</v>
      </c>
      <c r="E222" s="37">
        <v>1.1E-4</v>
      </c>
      <c r="F222" s="37">
        <v>-0.25</v>
      </c>
      <c r="G222" s="37">
        <v>0.80469999999999997</v>
      </c>
      <c r="H222" s="37">
        <v>-8.5713999999999999E-2</v>
      </c>
      <c r="I222" s="25"/>
      <c r="J222" s="31" t="s">
        <v>1</v>
      </c>
      <c r="K222" s="37">
        <v>1</v>
      </c>
      <c r="L222" s="37">
        <v>4.95E-4</v>
      </c>
      <c r="M222" s="37">
        <v>2.99E-4</v>
      </c>
      <c r="N222" s="37">
        <v>1.66</v>
      </c>
      <c r="O222" s="37">
        <v>0.1004</v>
      </c>
      <c r="P222" s="65">
        <v>1.17</v>
      </c>
      <c r="Q222" s="27"/>
      <c r="R222" s="26"/>
    </row>
    <row r="223" spans="2:18" ht="16.5">
      <c r="B223" s="73" t="s">
        <v>0</v>
      </c>
      <c r="C223" s="37">
        <v>1</v>
      </c>
      <c r="D223" s="37">
        <v>-6.3489999999999997E-6</v>
      </c>
      <c r="E223" s="37">
        <v>8.1049999999999995E-6</v>
      </c>
      <c r="F223" s="37">
        <v>-0.78</v>
      </c>
      <c r="G223" s="37">
        <v>0.43480000000000002</v>
      </c>
      <c r="H223" s="37">
        <v>-0.32142900000000002</v>
      </c>
      <c r="I223" s="25"/>
      <c r="J223" s="31" t="s">
        <v>0</v>
      </c>
      <c r="K223" s="37">
        <v>1</v>
      </c>
      <c r="L223" s="37">
        <v>-3.968E-6</v>
      </c>
      <c r="M223" s="37">
        <v>1.7431999999999998E-5</v>
      </c>
      <c r="N223" s="37">
        <v>-0.23</v>
      </c>
      <c r="O223" s="37">
        <v>0.82040000000000002</v>
      </c>
      <c r="P223" s="65">
        <v>-0.20089299999999999</v>
      </c>
      <c r="Q223" s="27"/>
      <c r="R223" s="26"/>
    </row>
    <row r="224" spans="2:18" ht="16.5">
      <c r="B224" s="75"/>
      <c r="C224" s="36"/>
      <c r="D224" s="36"/>
      <c r="E224" s="36"/>
      <c r="F224" s="36"/>
      <c r="G224" s="36"/>
      <c r="H224" s="36"/>
      <c r="I224" s="36"/>
      <c r="J224" s="38"/>
      <c r="K224" s="36"/>
      <c r="L224" s="36"/>
      <c r="M224" s="36"/>
      <c r="N224" s="36"/>
      <c r="O224" s="36"/>
      <c r="P224" s="67"/>
      <c r="Q224" s="25"/>
      <c r="R224" s="26"/>
    </row>
    <row r="225" spans="2:18" ht="19.5">
      <c r="B225" s="33" t="s">
        <v>13</v>
      </c>
      <c r="C225" s="34"/>
      <c r="D225" s="34"/>
      <c r="E225" s="34"/>
      <c r="F225" s="34"/>
      <c r="G225" s="34"/>
      <c r="H225" s="34"/>
      <c r="I225" s="34"/>
      <c r="J225" s="32"/>
      <c r="K225" s="36"/>
      <c r="L225" s="36"/>
      <c r="M225" s="36"/>
      <c r="N225" s="36"/>
      <c r="O225" s="36"/>
      <c r="P225" s="67"/>
      <c r="Q225" s="25"/>
      <c r="R225" s="26"/>
    </row>
    <row r="226" spans="2:18" ht="19.5">
      <c r="B226" s="104" t="s">
        <v>30</v>
      </c>
      <c r="C226" s="109"/>
      <c r="D226" s="109"/>
      <c r="E226" s="109"/>
      <c r="F226" s="109"/>
      <c r="G226" s="109"/>
      <c r="H226" s="109"/>
      <c r="I226" s="35"/>
      <c r="J226" s="106" t="s">
        <v>25</v>
      </c>
      <c r="K226" s="30"/>
      <c r="L226" s="30"/>
      <c r="M226" s="30"/>
      <c r="N226" s="30"/>
      <c r="O226" s="30"/>
      <c r="P226" s="68"/>
      <c r="Q226" s="25"/>
      <c r="R226" s="26"/>
    </row>
    <row r="227" spans="2:18" ht="16.5">
      <c r="B227" s="73" t="s">
        <v>12</v>
      </c>
      <c r="C227" s="30" t="s">
        <v>11</v>
      </c>
      <c r="D227" s="30" t="s">
        <v>10</v>
      </c>
      <c r="E227" s="30" t="s">
        <v>9</v>
      </c>
      <c r="F227" s="30" t="s">
        <v>8</v>
      </c>
      <c r="G227" s="30" t="s">
        <v>7</v>
      </c>
      <c r="H227" s="30" t="s">
        <v>6</v>
      </c>
      <c r="I227" s="36"/>
      <c r="J227" s="31" t="s">
        <v>12</v>
      </c>
      <c r="K227" s="30" t="s">
        <v>11</v>
      </c>
      <c r="L227" s="30" t="s">
        <v>10</v>
      </c>
      <c r="M227" s="30" t="s">
        <v>9</v>
      </c>
      <c r="N227" s="30" t="s">
        <v>8</v>
      </c>
      <c r="O227" s="30" t="s">
        <v>7</v>
      </c>
      <c r="P227" s="68" t="s">
        <v>6</v>
      </c>
      <c r="Q227" s="25"/>
      <c r="R227" s="26"/>
    </row>
    <row r="228" spans="2:18" ht="16.5">
      <c r="B228" s="73" t="s">
        <v>5</v>
      </c>
      <c r="C228" s="37">
        <v>1</v>
      </c>
      <c r="D228" s="37">
        <v>205.40716599999999</v>
      </c>
      <c r="E228" s="37">
        <v>350.01373599999999</v>
      </c>
      <c r="F228" s="37">
        <v>0.59</v>
      </c>
      <c r="G228" s="37">
        <v>0.55830000000000002</v>
      </c>
      <c r="H228" s="37">
        <v>118.603827</v>
      </c>
      <c r="I228" s="27"/>
      <c r="J228" s="31" t="s">
        <v>5</v>
      </c>
      <c r="K228" s="37">
        <v>1</v>
      </c>
      <c r="L228" s="37">
        <v>1020.647369</v>
      </c>
      <c r="M228" s="37">
        <v>717.507429</v>
      </c>
      <c r="N228" s="37">
        <v>1.42</v>
      </c>
      <c r="O228" s="37">
        <v>0.1578</v>
      </c>
      <c r="P228" s="65">
        <v>231.16741099999999</v>
      </c>
      <c r="Q228" s="25"/>
      <c r="R228" s="26"/>
    </row>
    <row r="229" spans="2:18" ht="16.5">
      <c r="B229" s="73" t="s">
        <v>4</v>
      </c>
      <c r="C229" s="37">
        <v>1</v>
      </c>
      <c r="D229" s="37">
        <v>5.2576510000000001</v>
      </c>
      <c r="E229" s="37">
        <v>1.603855</v>
      </c>
      <c r="F229" s="37">
        <v>3.28</v>
      </c>
      <c r="G229" s="37">
        <v>1.2999999999999999E-3</v>
      </c>
      <c r="H229" s="37">
        <v>73.310714000000004</v>
      </c>
      <c r="I229" s="27"/>
      <c r="J229" s="31" t="s">
        <v>4</v>
      </c>
      <c r="K229" s="37">
        <v>1</v>
      </c>
      <c r="L229" s="37">
        <v>5.1336300000000001</v>
      </c>
      <c r="M229" s="37">
        <v>4.9723499999999996</v>
      </c>
      <c r="N229" s="37">
        <v>1.03</v>
      </c>
      <c r="O229" s="37">
        <v>0.30420000000000003</v>
      </c>
      <c r="P229" s="65">
        <v>36.771428999999998</v>
      </c>
      <c r="Q229" s="25"/>
      <c r="R229" s="26"/>
    </row>
    <row r="230" spans="2:18" ht="16.5">
      <c r="B230" s="73" t="s">
        <v>3</v>
      </c>
      <c r="C230" s="37">
        <v>1</v>
      </c>
      <c r="D230" s="37">
        <v>-0.12669900000000001</v>
      </c>
      <c r="E230" s="37">
        <v>0.22734599999999999</v>
      </c>
      <c r="F230" s="37">
        <v>-0.56000000000000005</v>
      </c>
      <c r="G230" s="37">
        <v>0.57830000000000004</v>
      </c>
      <c r="H230" s="37">
        <v>-1.088571</v>
      </c>
      <c r="I230" s="27"/>
      <c r="J230" s="31" t="s">
        <v>3</v>
      </c>
      <c r="K230" s="37">
        <v>1</v>
      </c>
      <c r="L230" s="37">
        <v>-0.63049999999999995</v>
      </c>
      <c r="M230" s="37">
        <v>0.45422699999999999</v>
      </c>
      <c r="N230" s="37">
        <v>-1.39</v>
      </c>
      <c r="O230" s="37">
        <v>0.16800000000000001</v>
      </c>
      <c r="P230" s="65">
        <v>-3.0535709999999998</v>
      </c>
      <c r="Q230" s="25"/>
      <c r="R230" s="26"/>
    </row>
    <row r="231" spans="2:18" ht="16.5">
      <c r="B231" s="73" t="s">
        <v>2</v>
      </c>
      <c r="C231" s="37">
        <v>1</v>
      </c>
      <c r="D231" s="37">
        <v>1.554E-2</v>
      </c>
      <c r="E231" s="37">
        <v>1.013E-2</v>
      </c>
      <c r="F231" s="37">
        <v>1.53</v>
      </c>
      <c r="G231" s="37">
        <v>0.12740000000000001</v>
      </c>
      <c r="H231" s="37">
        <v>3.0459179999999999</v>
      </c>
      <c r="I231" s="27"/>
      <c r="J231" s="31" t="s">
        <v>2</v>
      </c>
      <c r="K231" s="37">
        <v>1</v>
      </c>
      <c r="L231" s="37">
        <v>3.6440000000000001E-3</v>
      </c>
      <c r="M231" s="37">
        <v>3.3625000000000002E-2</v>
      </c>
      <c r="N231" s="37">
        <v>0.11</v>
      </c>
      <c r="O231" s="37">
        <v>0.91390000000000005</v>
      </c>
      <c r="P231" s="65">
        <v>0.40178599999999998</v>
      </c>
      <c r="Q231" s="25"/>
      <c r="R231" s="26"/>
    </row>
    <row r="232" spans="2:18" ht="16.5">
      <c r="B232" s="73" t="s">
        <v>1</v>
      </c>
      <c r="C232" s="37">
        <v>1</v>
      </c>
      <c r="D232" s="37">
        <v>-2.2900000000000001E-4</v>
      </c>
      <c r="E232" s="37">
        <v>5.0000000000000001E-4</v>
      </c>
      <c r="F232" s="37">
        <v>-0.46</v>
      </c>
      <c r="G232" s="37">
        <v>0.64749999999999996</v>
      </c>
      <c r="H232" s="37">
        <v>-0.72214299999999998</v>
      </c>
      <c r="I232" s="27"/>
      <c r="J232" s="31" t="s">
        <v>1</v>
      </c>
      <c r="K232" s="37">
        <v>1</v>
      </c>
      <c r="L232" s="37">
        <v>-6.4099999999999997E-4</v>
      </c>
      <c r="M232" s="37">
        <v>1.255E-3</v>
      </c>
      <c r="N232" s="37">
        <v>-0.51</v>
      </c>
      <c r="O232" s="37">
        <v>0.61080000000000001</v>
      </c>
      <c r="P232" s="65">
        <v>-1.5139290000000001</v>
      </c>
      <c r="Q232" s="25"/>
      <c r="R232" s="26"/>
    </row>
    <row r="233" spans="2:18" ht="16.5">
      <c r="B233" s="79" t="s">
        <v>0</v>
      </c>
      <c r="C233" s="80">
        <v>1</v>
      </c>
      <c r="D233" s="80">
        <v>2.0635000000000001E-5</v>
      </c>
      <c r="E233" s="80">
        <v>3.6915000000000001E-5</v>
      </c>
      <c r="F233" s="80">
        <v>0.56000000000000005</v>
      </c>
      <c r="G233" s="80">
        <v>0.57709999999999995</v>
      </c>
      <c r="H233" s="80">
        <v>1.044643</v>
      </c>
      <c r="I233" s="111"/>
      <c r="J233" s="81" t="s">
        <v>0</v>
      </c>
      <c r="K233" s="80">
        <v>1</v>
      </c>
      <c r="L233" s="80">
        <v>1.05E-4</v>
      </c>
      <c r="M233" s="80">
        <v>7.3227999999999998E-5</v>
      </c>
      <c r="N233" s="80">
        <v>1.44</v>
      </c>
      <c r="O233" s="80">
        <v>0.15390000000000001</v>
      </c>
      <c r="P233" s="82">
        <v>5.3236610000000004</v>
      </c>
      <c r="Q233" s="25"/>
      <c r="R233" s="26"/>
    </row>
    <row r="234" spans="2:18">
      <c r="C234" s="26"/>
      <c r="D234" s="26"/>
      <c r="E234" s="26"/>
      <c r="F234" s="26"/>
      <c r="G234" s="26"/>
      <c r="H234" s="26"/>
      <c r="I234" s="26"/>
      <c r="J234" s="29"/>
      <c r="K234" s="26"/>
      <c r="L234" s="26"/>
      <c r="M234" s="26"/>
      <c r="N234" s="26"/>
      <c r="O234" s="26"/>
      <c r="P234" s="26"/>
      <c r="Q234" s="26"/>
      <c r="R234" s="26"/>
    </row>
    <row r="235" spans="2:18"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</row>
    <row r="236" spans="2:18"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</row>
    <row r="237" spans="2:18"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</row>
    <row r="238" spans="2:18"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</row>
    <row r="239" spans="2:18"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</row>
    <row r="240" spans="2:18"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</row>
    <row r="241" spans="3:18"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</row>
    <row r="242" spans="3:18"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</row>
    <row r="243" spans="3:18"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</row>
    <row r="244" spans="3:18"/>
    <row r="245" spans="3:18"/>
    <row r="246" spans="3:18"/>
    <row r="247" spans="3:18"/>
    <row r="248" spans="3:18"/>
    <row r="249" spans="3:18"/>
    <row r="250" spans="3:18"/>
    <row r="251" spans="3:18"/>
    <row r="252" spans="3:18"/>
    <row r="253" spans="3:18"/>
    <row r="254" spans="3:18"/>
    <row r="255" spans="3:18"/>
    <row r="256" spans="3:18"/>
  </sheetData>
  <sheetProtection sheet="1" objects="1" scenarios="1"/>
  <mergeCells count="29">
    <mergeCell ref="B47:E47"/>
    <mergeCell ref="B124:H124"/>
    <mergeCell ref="C32:D32"/>
    <mergeCell ref="C20:D20"/>
    <mergeCell ref="C22:D22"/>
    <mergeCell ref="C24:D24"/>
    <mergeCell ref="C26:D26"/>
    <mergeCell ref="C28:D28"/>
    <mergeCell ref="C12:D12"/>
    <mergeCell ref="C14:D14"/>
    <mergeCell ref="C16:D16"/>
    <mergeCell ref="C18:D18"/>
    <mergeCell ref="C30:D30"/>
    <mergeCell ref="B2:I2"/>
    <mergeCell ref="G48:N48"/>
    <mergeCell ref="E30:G30"/>
    <mergeCell ref="E32:G32"/>
    <mergeCell ref="E8:G8"/>
    <mergeCell ref="E20:G20"/>
    <mergeCell ref="E22:G22"/>
    <mergeCell ref="E24:G24"/>
    <mergeCell ref="E26:G26"/>
    <mergeCell ref="E28:G28"/>
    <mergeCell ref="E10:G10"/>
    <mergeCell ref="E12:G12"/>
    <mergeCell ref="E14:G14"/>
    <mergeCell ref="E16:G16"/>
    <mergeCell ref="E18:G18"/>
    <mergeCell ref="C10:D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locked="0" defaultSize="0" autoPict="0">
                <anchor moveWithCells="1">
                  <from>
                    <xdr:col>3</xdr:col>
                    <xdr:colOff>0</xdr:colOff>
                    <xdr:row>4</xdr:row>
                    <xdr:rowOff>85725</xdr:rowOff>
                  </from>
                  <to>
                    <xdr:col>4</xdr:col>
                    <xdr:colOff>1066800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locked="0" defaultSize="0" autoPict="0">
                <anchor moveWithCells="1">
                  <from>
                    <xdr:col>5</xdr:col>
                    <xdr:colOff>647700</xdr:colOff>
                    <xdr:row>4</xdr:row>
                    <xdr:rowOff>95250</xdr:rowOff>
                  </from>
                  <to>
                    <xdr:col>7</xdr:col>
                    <xdr:colOff>819150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Sup. de respostas predição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bibvet-012</cp:lastModifiedBy>
  <dcterms:created xsi:type="dcterms:W3CDTF">2022-06-21T17:24:31Z</dcterms:created>
  <dcterms:modified xsi:type="dcterms:W3CDTF">2022-06-27T19:25:31Z</dcterms:modified>
</cp:coreProperties>
</file>