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ac\OneDrive\Área de Trabalho\Projeto AREA TRABALHO\"/>
    </mc:Choice>
  </mc:AlternateContent>
  <xr:revisionPtr revIDLastSave="0" documentId="13_ncr:1_{CFDBB62C-EC61-48BB-B03C-670C5B689557}" xr6:coauthVersionLast="47" xr6:coauthVersionMax="47" xr10:uidLastSave="{00000000-0000-0000-0000-000000000000}"/>
  <bookViews>
    <workbookView xWindow="-110" yWindow="-110" windowWidth="19420" windowHeight="10300" xr2:uid="{9F507E9C-725B-4AB7-AF98-2DFD25DBC00A}"/>
  </bookViews>
  <sheets>
    <sheet name="Tem" sheetId="8" r:id="rId1"/>
    <sheet name="Temperamento" sheetId="1" r:id="rId2"/>
    <sheet name="Planilha1" sheetId="10" r:id="rId3"/>
    <sheet name="PrefMate" sheetId="3" r:id="rId4"/>
    <sheet name="PCR" sheetId="7" r:id="rId5"/>
    <sheet name="Habicond" sheetId="2" r:id="rId6"/>
    <sheet name="Freq-tempo 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3" l="1"/>
  <c r="Q3" i="3"/>
  <c r="U3" i="3" s="1"/>
  <c r="O66" i="9"/>
  <c r="B66" i="9"/>
  <c r="BI66" i="9"/>
  <c r="B39" i="9"/>
  <c r="B45" i="9"/>
  <c r="X94" i="3"/>
  <c r="X86" i="3"/>
  <c r="X78" i="3"/>
  <c r="X70" i="3"/>
  <c r="X62" i="3"/>
  <c r="X53" i="3"/>
  <c r="X45" i="3"/>
  <c r="X37" i="3"/>
  <c r="X29" i="3"/>
  <c r="X21" i="3"/>
  <c r="S11" i="3"/>
  <c r="R11" i="3"/>
  <c r="Q13" i="3"/>
  <c r="V11" i="3"/>
  <c r="X11" i="3" s="1"/>
  <c r="Q11" i="3"/>
  <c r="X13" i="3"/>
  <c r="X5" i="3"/>
  <c r="W92" i="3"/>
  <c r="V92" i="3"/>
  <c r="U92" i="3"/>
  <c r="W84" i="3"/>
  <c r="V84" i="3"/>
  <c r="U84" i="3"/>
  <c r="W76" i="3"/>
  <c r="V76" i="3"/>
  <c r="U76" i="3"/>
  <c r="W68" i="3"/>
  <c r="V68" i="3"/>
  <c r="U68" i="3"/>
  <c r="W60" i="3"/>
  <c r="V60" i="3"/>
  <c r="U60" i="3"/>
  <c r="W51" i="3"/>
  <c r="V51" i="3"/>
  <c r="U51" i="3"/>
  <c r="W43" i="3"/>
  <c r="V43" i="3"/>
  <c r="U43" i="3"/>
  <c r="W35" i="3"/>
  <c r="V35" i="3"/>
  <c r="U35" i="3"/>
  <c r="W27" i="3"/>
  <c r="V27" i="3"/>
  <c r="U27" i="3"/>
  <c r="W19" i="3"/>
  <c r="W11" i="3"/>
  <c r="W3" i="3"/>
  <c r="V3" i="3"/>
  <c r="S97" i="3"/>
  <c r="S27" i="3"/>
  <c r="S28" i="3"/>
  <c r="S29" i="3"/>
  <c r="S30" i="3"/>
  <c r="S31" i="3"/>
  <c r="S32" i="3"/>
  <c r="S35" i="3"/>
  <c r="S36" i="3"/>
  <c r="S37" i="3"/>
  <c r="S38" i="3"/>
  <c r="S39" i="3"/>
  <c r="S40" i="3"/>
  <c r="S43" i="3"/>
  <c r="S44" i="3"/>
  <c r="S45" i="3"/>
  <c r="S46" i="3"/>
  <c r="S47" i="3"/>
  <c r="S48" i="3"/>
  <c r="S51" i="3"/>
  <c r="S52" i="3"/>
  <c r="S53" i="3"/>
  <c r="S54" i="3"/>
  <c r="S55" i="3"/>
  <c r="S56" i="3"/>
  <c r="S60" i="3"/>
  <c r="S61" i="3"/>
  <c r="S62" i="3"/>
  <c r="S63" i="3"/>
  <c r="S64" i="3"/>
  <c r="S65" i="3"/>
  <c r="S68" i="3"/>
  <c r="S69" i="3"/>
  <c r="S70" i="3"/>
  <c r="S71" i="3"/>
  <c r="S72" i="3"/>
  <c r="S73" i="3"/>
  <c r="S76" i="3"/>
  <c r="S77" i="3"/>
  <c r="S78" i="3"/>
  <c r="S79" i="3"/>
  <c r="S80" i="3"/>
  <c r="S81" i="3"/>
  <c r="S84" i="3"/>
  <c r="S85" i="3"/>
  <c r="S86" i="3"/>
  <c r="S87" i="3"/>
  <c r="S88" i="3"/>
  <c r="S89" i="3"/>
  <c r="S92" i="3"/>
  <c r="S93" i="3"/>
  <c r="S94" i="3"/>
  <c r="S95" i="3"/>
  <c r="S96" i="3"/>
  <c r="R27" i="3"/>
  <c r="R28" i="3"/>
  <c r="R29" i="3"/>
  <c r="R30" i="3"/>
  <c r="R31" i="3"/>
  <c r="R32" i="3"/>
  <c r="R35" i="3"/>
  <c r="R36" i="3"/>
  <c r="R37" i="3"/>
  <c r="R38" i="3"/>
  <c r="R39" i="3"/>
  <c r="R40" i="3"/>
  <c r="R43" i="3"/>
  <c r="R44" i="3"/>
  <c r="R45" i="3"/>
  <c r="R46" i="3"/>
  <c r="R47" i="3"/>
  <c r="R48" i="3"/>
  <c r="R51" i="3"/>
  <c r="R52" i="3"/>
  <c r="R53" i="3"/>
  <c r="R54" i="3"/>
  <c r="R55" i="3"/>
  <c r="R56" i="3"/>
  <c r="R60" i="3"/>
  <c r="R61" i="3"/>
  <c r="R62" i="3"/>
  <c r="R63" i="3"/>
  <c r="R64" i="3"/>
  <c r="R65" i="3"/>
  <c r="R68" i="3"/>
  <c r="R69" i="3"/>
  <c r="R70" i="3"/>
  <c r="R71" i="3"/>
  <c r="R72" i="3"/>
  <c r="R73" i="3"/>
  <c r="R76" i="3"/>
  <c r="R77" i="3"/>
  <c r="R78" i="3"/>
  <c r="R79" i="3"/>
  <c r="R80" i="3"/>
  <c r="R81" i="3"/>
  <c r="R84" i="3"/>
  <c r="R85" i="3"/>
  <c r="R86" i="3"/>
  <c r="R87" i="3"/>
  <c r="R88" i="3"/>
  <c r="R89" i="3"/>
  <c r="R92" i="3"/>
  <c r="R93" i="3"/>
  <c r="R94" i="3"/>
  <c r="R95" i="3"/>
  <c r="R96" i="3"/>
  <c r="R97" i="3"/>
  <c r="Q27" i="3"/>
  <c r="Q28" i="3"/>
  <c r="Q29" i="3"/>
  <c r="Q30" i="3"/>
  <c r="Q31" i="3"/>
  <c r="Q32" i="3"/>
  <c r="Q35" i="3"/>
  <c r="Q36" i="3"/>
  <c r="Q37" i="3"/>
  <c r="Q38" i="3"/>
  <c r="Q39" i="3"/>
  <c r="Q40" i="3"/>
  <c r="Q43" i="3"/>
  <c r="Q44" i="3"/>
  <c r="Q45" i="3"/>
  <c r="Q46" i="3"/>
  <c r="Q47" i="3"/>
  <c r="Q48" i="3"/>
  <c r="Q51" i="3"/>
  <c r="Q52" i="3"/>
  <c r="Q53" i="3"/>
  <c r="Q54" i="3"/>
  <c r="Q55" i="3"/>
  <c r="Q56" i="3"/>
  <c r="Q60" i="3"/>
  <c r="Q61" i="3"/>
  <c r="Q62" i="3"/>
  <c r="Q63" i="3"/>
  <c r="Q64" i="3"/>
  <c r="Q65" i="3"/>
  <c r="Q68" i="3"/>
  <c r="Q69" i="3"/>
  <c r="Q70" i="3"/>
  <c r="Q71" i="3"/>
  <c r="Q72" i="3"/>
  <c r="Q73" i="3"/>
  <c r="Q76" i="3"/>
  <c r="Q77" i="3"/>
  <c r="Q78" i="3"/>
  <c r="Q79" i="3"/>
  <c r="Q80" i="3"/>
  <c r="Q81" i="3"/>
  <c r="Q84" i="3"/>
  <c r="Q85" i="3"/>
  <c r="Q86" i="3"/>
  <c r="Q87" i="3"/>
  <c r="Q88" i="3"/>
  <c r="Q89" i="3"/>
  <c r="Q92" i="3"/>
  <c r="Q93" i="3"/>
  <c r="Q94" i="3"/>
  <c r="Q95" i="3"/>
  <c r="Q96" i="3"/>
  <c r="Q97" i="3"/>
  <c r="S23" i="3"/>
  <c r="S24" i="3"/>
  <c r="S19" i="3"/>
  <c r="S20" i="3"/>
  <c r="S21" i="3"/>
  <c r="S22" i="3"/>
  <c r="R19" i="3"/>
  <c r="R20" i="3"/>
  <c r="V19" i="3" s="1"/>
  <c r="R21" i="3"/>
  <c r="R22" i="3"/>
  <c r="R23" i="3"/>
  <c r="R24" i="3"/>
  <c r="Q19" i="3"/>
  <c r="Q20" i="3"/>
  <c r="Q21" i="3"/>
  <c r="Q22" i="3"/>
  <c r="Q23" i="3"/>
  <c r="Q24" i="3"/>
  <c r="R16" i="3"/>
  <c r="Q16" i="3"/>
  <c r="S16" i="3"/>
  <c r="S12" i="3"/>
  <c r="S13" i="3"/>
  <c r="S14" i="3"/>
  <c r="S15" i="3"/>
  <c r="R12" i="3"/>
  <c r="R13" i="3"/>
  <c r="R14" i="3"/>
  <c r="R15" i="3"/>
  <c r="Q14" i="3"/>
  <c r="Q15" i="3"/>
  <c r="Q12" i="3"/>
  <c r="Q6" i="3"/>
  <c r="Q5" i="3"/>
  <c r="R6" i="3"/>
  <c r="R5" i="3"/>
  <c r="S6" i="3"/>
  <c r="Q7" i="3"/>
  <c r="S7" i="3"/>
  <c r="Q8" i="3"/>
  <c r="R8" i="3"/>
  <c r="S8" i="3"/>
  <c r="R7" i="3"/>
  <c r="S5" i="3"/>
  <c r="S4" i="3"/>
  <c r="R4" i="3"/>
  <c r="Q4" i="3"/>
  <c r="S3" i="3"/>
  <c r="R3" i="3"/>
  <c r="U1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Lara Gragnanello</author>
  </authors>
  <commentList>
    <comment ref="B1" authorId="0" shapeId="0" xr:uid="{75283A9E-F0C7-4F3A-8B28-4B7B8EF9932F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1 - BANANA
2 - MANGA
3 - MAMÃO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Lara Gragnanello</author>
  </authors>
  <commentList>
    <comment ref="BI7" authorId="0" shapeId="0" xr:uid="{C3102148-DA9D-4A0A-8098-E7C15D36398C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Alguem começou a fla comigo
</t>
        </r>
      </text>
    </comment>
    <comment ref="CH7" authorId="0" shapeId="0" xr:uid="{6F4EFFB0-1A07-4274-8D44-00345A65F533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Dia ruim para avaliar, bastante barulho
</t>
        </r>
      </text>
    </comment>
    <comment ref="BH8" authorId="0" shapeId="0" xr:uid="{BF86F112-E068-4023-A730-CFE64B20E524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fica muito em cima
</t>
        </r>
      </text>
    </comment>
    <comment ref="AN9" authorId="0" shapeId="0" xr:uid="{7BAB0E79-5CBB-4C9F-8D53-A13640BFF3E6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Voltei a entrar normalmente na baia
</t>
        </r>
      </text>
    </comment>
    <comment ref="BH9" authorId="0" shapeId="0" xr:uid="{B1456EEC-CD86-46EE-B41B-0D391A3B6760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Valdir veio falar comigo
</t>
        </r>
      </text>
    </comment>
    <comment ref="CX17" authorId="0" shapeId="0" xr:uid="{921810FB-04D1-480C-9E35-C2937A148706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EU NÃO ME DISTANCIEI DELE, SÓ ANDAVA DANDO A V OLTA
</t>
        </r>
      </text>
    </comment>
    <comment ref="BF19" authorId="0" shapeId="0" xr:uid="{2CD303B5-DF2F-4F07-BC56-7B9A26246FF2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ELA PARECE ENTENDER PQ QUANDO NÃO GANHA VIRA A CABEÇA</t>
        </r>
      </text>
    </comment>
    <comment ref="A21" authorId="0" shapeId="0" xr:uid="{0B723F6F-D910-4020-B4A1-5937CEE85778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Soltei</t>
        </r>
      </text>
    </comment>
    <comment ref="N21" authorId="0" shapeId="0" xr:uid="{4D2159D5-FFCA-4AD9-B136-2FB002D4EA97}">
      <text>
        <r>
          <rPr>
            <b/>
            <sz val="9"/>
            <color indexed="81"/>
            <rFont val="Segoe UI"/>
            <family val="2"/>
          </rPr>
          <t>Lara Gragnanello:</t>
        </r>
        <r>
          <rPr>
            <sz val="9"/>
            <color indexed="81"/>
            <rFont val="Segoe UI"/>
            <family val="2"/>
          </rPr>
          <t xml:space="preserve">
Sloltei
</t>
        </r>
      </text>
    </comment>
  </commentList>
</comments>
</file>

<file path=xl/sharedStrings.xml><?xml version="1.0" encoding="utf-8"?>
<sst xmlns="http://schemas.openxmlformats.org/spreadsheetml/2006/main" count="5814" uniqueCount="290">
  <si>
    <t>PCM</t>
  </si>
  <si>
    <t>ESC</t>
  </si>
  <si>
    <t>PCC</t>
  </si>
  <si>
    <t>Animais</t>
  </si>
  <si>
    <t>Kida</t>
  </si>
  <si>
    <t>Antes</t>
  </si>
  <si>
    <t>Depois</t>
  </si>
  <si>
    <t>Luciana</t>
  </si>
  <si>
    <t>Felipe</t>
  </si>
  <si>
    <t>Eve</t>
  </si>
  <si>
    <t>Coragem</t>
  </si>
  <si>
    <t>Ariel</t>
  </si>
  <si>
    <t>Temer</t>
  </si>
  <si>
    <t>Lampião</t>
  </si>
  <si>
    <t>Guta</t>
  </si>
  <si>
    <t>Marquinhos</t>
  </si>
  <si>
    <t>Hulk</t>
  </si>
  <si>
    <t>Chico</t>
  </si>
  <si>
    <t>34,56</t>
  </si>
  <si>
    <t>95,23</t>
  </si>
  <si>
    <t>116,70</t>
  </si>
  <si>
    <t>134,44</t>
  </si>
  <si>
    <t>174,25</t>
  </si>
  <si>
    <t>291,05</t>
  </si>
  <si>
    <t>70,76</t>
  </si>
  <si>
    <t>60,03</t>
  </si>
  <si>
    <t>173,10</t>
  </si>
  <si>
    <t>202,67</t>
  </si>
  <si>
    <t>88,01</t>
  </si>
  <si>
    <t>150,73</t>
  </si>
  <si>
    <t>93,40</t>
  </si>
  <si>
    <t>215,37</t>
  </si>
  <si>
    <t>112,41</t>
  </si>
  <si>
    <t>278,00</t>
  </si>
  <si>
    <t>123,85</t>
  </si>
  <si>
    <t>255,11</t>
  </si>
  <si>
    <t>354,07</t>
  </si>
  <si>
    <t>276,05</t>
  </si>
  <si>
    <t>85,43</t>
  </si>
  <si>
    <t>147,77</t>
  </si>
  <si>
    <t>105,41</t>
  </si>
  <si>
    <t>364,34</t>
  </si>
  <si>
    <t xml:space="preserve">1 = animal fica em pé </t>
  </si>
  <si>
    <t>2 = animal ajoelha</t>
  </si>
  <si>
    <t>COI</t>
  </si>
  <si>
    <t>MOV</t>
  </si>
  <si>
    <t>1 = nenhum movimento</t>
  </si>
  <si>
    <t>4 = movimentação + frequente</t>
  </si>
  <si>
    <t>PCM =postura corporal manejo</t>
  </si>
  <si>
    <t>Duração(seg)</t>
  </si>
  <si>
    <t>ESC = Escorregão</t>
  </si>
  <si>
    <t xml:space="preserve">1 = ocorreu </t>
  </si>
  <si>
    <t>SAL = Salto</t>
  </si>
  <si>
    <t>SAL</t>
  </si>
  <si>
    <t>COI = Coice</t>
  </si>
  <si>
    <t>3 = animal deita-se</t>
  </si>
  <si>
    <t>0 = não ocorreu</t>
  </si>
  <si>
    <t>PCC =postura corporal caixa</t>
  </si>
  <si>
    <t xml:space="preserve">2 = pouca movimen/ ñ vigorosa </t>
  </si>
  <si>
    <t xml:space="preserve">3 = pouca movimen/vigorosas </t>
  </si>
  <si>
    <t xml:space="preserve">5 = tenta fugir, saltar e empurrar </t>
  </si>
  <si>
    <t>Escore composto de temperamento para condução</t>
  </si>
  <si>
    <t>Escore de agitação na caixa de manejo</t>
  </si>
  <si>
    <t>Avaliação de escores visuais</t>
  </si>
  <si>
    <t>2 = Animal dócil/ ñ permite tocar</t>
  </si>
  <si>
    <t>1 = Animal muito dócil/ permite tocar</t>
  </si>
  <si>
    <t>3 = Animal levemente nervoso</t>
  </si>
  <si>
    <t>4 = Animal nervoso/mov ágeis</t>
  </si>
  <si>
    <t>Escores</t>
  </si>
  <si>
    <t>Latência</t>
  </si>
  <si>
    <t>Tempo</t>
  </si>
  <si>
    <t>Valor em segundos que o animal demora para para sair da baia até a caixa de manejo</t>
  </si>
  <si>
    <t>5 = Animal muito nervoso/ pula ou agressiv</t>
  </si>
  <si>
    <t>OK</t>
  </si>
  <si>
    <t>Sexta</t>
  </si>
  <si>
    <t>Sabado</t>
  </si>
  <si>
    <t xml:space="preserve">Domingo </t>
  </si>
  <si>
    <t>Segunda</t>
  </si>
  <si>
    <t>N-realizei</t>
  </si>
  <si>
    <t>PK</t>
  </si>
  <si>
    <t>OK-NG</t>
  </si>
  <si>
    <t>OK-NE</t>
  </si>
  <si>
    <t>Domingo</t>
  </si>
  <si>
    <t>EVE-NG</t>
  </si>
  <si>
    <t>NF</t>
  </si>
  <si>
    <t>OK-junto</t>
  </si>
  <si>
    <t>OK-NG-jun</t>
  </si>
  <si>
    <t>Tpref</t>
  </si>
  <si>
    <t>Soltei</t>
  </si>
  <si>
    <t>Quarta</t>
  </si>
  <si>
    <t xml:space="preserve"> OK</t>
  </si>
  <si>
    <t>Vó</t>
  </si>
  <si>
    <t>Terça</t>
  </si>
  <si>
    <t>OK-PC</t>
  </si>
  <si>
    <t>OK-PC-NG</t>
  </si>
  <si>
    <t xml:space="preserve">OK </t>
  </si>
  <si>
    <t>Sextas</t>
  </si>
  <si>
    <t>Só fruta</t>
  </si>
  <si>
    <t>Costas</t>
  </si>
  <si>
    <t xml:space="preserve">Costas </t>
  </si>
  <si>
    <t>Anti fruta</t>
  </si>
  <si>
    <t>Anti</t>
  </si>
  <si>
    <t>NG-não tem gravação</t>
  </si>
  <si>
    <t>NE-não tem escrito</t>
  </si>
  <si>
    <t>Habituaç</t>
  </si>
  <si>
    <t>Animal</t>
  </si>
  <si>
    <t>Comer primeiro</t>
  </si>
  <si>
    <t xml:space="preserve">Qnt </t>
  </si>
  <si>
    <t>Sobra (g)</t>
  </si>
  <si>
    <t>HULK</t>
  </si>
  <si>
    <t>Ban</t>
  </si>
  <si>
    <t>Mang</t>
  </si>
  <si>
    <t>Mam</t>
  </si>
  <si>
    <t>Peso(g)</t>
  </si>
  <si>
    <t>Mamã</t>
  </si>
  <si>
    <t>Dia 1</t>
  </si>
  <si>
    <t>X</t>
  </si>
  <si>
    <t>Dia 2</t>
  </si>
  <si>
    <t>Dia 3</t>
  </si>
  <si>
    <t>Dia 4</t>
  </si>
  <si>
    <t>Dia 5</t>
  </si>
  <si>
    <t>Dia 6</t>
  </si>
  <si>
    <t>Marqu</t>
  </si>
  <si>
    <t>Lamp</t>
  </si>
  <si>
    <t>Corag</t>
  </si>
  <si>
    <t>O QUE ESTÁ MAIS PERTO??</t>
  </si>
  <si>
    <t>Lucian</t>
  </si>
  <si>
    <t>Consumo (g)</t>
  </si>
  <si>
    <t>Razão de ingestão (%)</t>
  </si>
  <si>
    <t>Primeira visita</t>
  </si>
  <si>
    <t>Sessão 1</t>
  </si>
  <si>
    <t>Sessão 2</t>
  </si>
  <si>
    <t>Sessão 3</t>
  </si>
  <si>
    <t>Sessão 4</t>
  </si>
  <si>
    <t>Sessão 5</t>
  </si>
  <si>
    <t>Sessão 6</t>
  </si>
  <si>
    <t>Sessão 7</t>
  </si>
  <si>
    <t>Sessão 8</t>
  </si>
  <si>
    <t>Sessão 9</t>
  </si>
  <si>
    <t>Sessão 10</t>
  </si>
  <si>
    <t>Sessão 11</t>
  </si>
  <si>
    <t>Sessão 12</t>
  </si>
  <si>
    <t>Vem</t>
  </si>
  <si>
    <t>Focinho</t>
  </si>
  <si>
    <t>Barriga</t>
  </si>
  <si>
    <t>Spray</t>
  </si>
  <si>
    <t>Sessão13</t>
  </si>
  <si>
    <t>Sessão14</t>
  </si>
  <si>
    <t>Sessão15</t>
  </si>
  <si>
    <t>Sessão16</t>
  </si>
  <si>
    <t>Sessão17</t>
  </si>
  <si>
    <t>Sessão18</t>
  </si>
  <si>
    <t>Sessão19</t>
  </si>
  <si>
    <t>Sessão20</t>
  </si>
  <si>
    <t>Sessão21</t>
  </si>
  <si>
    <t>Sessão22</t>
  </si>
  <si>
    <t>Sessão23</t>
  </si>
  <si>
    <t>Sessão24</t>
  </si>
  <si>
    <t>Sessão25</t>
  </si>
  <si>
    <t>Sessão26</t>
  </si>
  <si>
    <t>Sessão27</t>
  </si>
  <si>
    <t>Sessão28</t>
  </si>
  <si>
    <t>Sessão29</t>
  </si>
  <si>
    <t>Sessão30</t>
  </si>
  <si>
    <t>Sessão31</t>
  </si>
  <si>
    <t>Sessão32</t>
  </si>
  <si>
    <t>Sessão33</t>
  </si>
  <si>
    <t>Sessão34</t>
  </si>
  <si>
    <t>Sessão35</t>
  </si>
  <si>
    <t>Sessão36</t>
  </si>
  <si>
    <t>Sessão37</t>
  </si>
  <si>
    <t>Sessão38</t>
  </si>
  <si>
    <t>Sessão39</t>
  </si>
  <si>
    <t>Sessão40</t>
  </si>
  <si>
    <t>Sessão41</t>
  </si>
  <si>
    <t>Sessão42</t>
  </si>
  <si>
    <t>Sessão43</t>
  </si>
  <si>
    <t>Sessão44</t>
  </si>
  <si>
    <t>Sessão45</t>
  </si>
  <si>
    <t>Sessão46</t>
  </si>
  <si>
    <t>Sessão47</t>
  </si>
  <si>
    <t>Sessão48</t>
  </si>
  <si>
    <t>Sessão49</t>
  </si>
  <si>
    <t>Sessão50</t>
  </si>
  <si>
    <t>Sessão51</t>
  </si>
  <si>
    <t>Sessão52</t>
  </si>
  <si>
    <t>Sessão53</t>
  </si>
  <si>
    <t>Sessão54</t>
  </si>
  <si>
    <t>Quando fez</t>
  </si>
  <si>
    <t>Tempo da sessão</t>
  </si>
  <si>
    <t>T comand</t>
  </si>
  <si>
    <t>Qnd fez</t>
  </si>
  <si>
    <t>NF-VÓ</t>
  </si>
  <si>
    <t>Sessão55</t>
  </si>
  <si>
    <t>Sessão56</t>
  </si>
  <si>
    <t>Sessão57</t>
  </si>
  <si>
    <t>Sessão58</t>
  </si>
  <si>
    <t>Sessão59</t>
  </si>
  <si>
    <t>Sessão60</t>
  </si>
  <si>
    <t>Sessão61</t>
  </si>
  <si>
    <t>Sessão62</t>
  </si>
  <si>
    <t>efeito do di</t>
  </si>
  <si>
    <t>Fruta</t>
  </si>
  <si>
    <t>Tempo em segundos que o animal demora para se aproximar 30 cm do observador</t>
  </si>
  <si>
    <t>Sessão1</t>
  </si>
  <si>
    <t>Marquin</t>
  </si>
  <si>
    <t>Resp.</t>
  </si>
  <si>
    <t>Não</t>
  </si>
  <si>
    <t>Sim</t>
  </si>
  <si>
    <t>?</t>
  </si>
  <si>
    <t>Qud fez</t>
  </si>
  <si>
    <t>Sessão -</t>
  </si>
  <si>
    <t>NÃO</t>
  </si>
  <si>
    <t>SIM</t>
  </si>
  <si>
    <t>Teste de aproximação voluntária (seg)</t>
  </si>
  <si>
    <t xml:space="preserve">Dia1 </t>
  </si>
  <si>
    <t xml:space="preserve">Dia2 </t>
  </si>
  <si>
    <t xml:space="preserve">Dia </t>
  </si>
  <si>
    <t>PV1</t>
  </si>
  <si>
    <t>PV2</t>
  </si>
  <si>
    <t>PV3</t>
  </si>
  <si>
    <t>PV4</t>
  </si>
  <si>
    <t>PV5</t>
  </si>
  <si>
    <t>PV6</t>
  </si>
  <si>
    <t>CM1</t>
  </si>
  <si>
    <t>CM2</t>
  </si>
  <si>
    <t>CM3</t>
  </si>
  <si>
    <t>CM4</t>
  </si>
  <si>
    <t>CM5</t>
  </si>
  <si>
    <t>CM6</t>
  </si>
  <si>
    <t>D Antes</t>
  </si>
  <si>
    <t>D Depois</t>
  </si>
  <si>
    <t>PCCAntes</t>
  </si>
  <si>
    <t>PCCDepois</t>
  </si>
  <si>
    <t>MOVAntes</t>
  </si>
  <si>
    <t>MOVDepois</t>
  </si>
  <si>
    <t>SALAntes</t>
  </si>
  <si>
    <t>SALDepois</t>
  </si>
  <si>
    <t>ProxDepois</t>
  </si>
  <si>
    <t>ProxAntes</t>
  </si>
  <si>
    <t>AEVAntes</t>
  </si>
  <si>
    <t>AEVDepois</t>
  </si>
  <si>
    <t>RIB</t>
  </si>
  <si>
    <t>RIM</t>
  </si>
  <si>
    <t>RIMM</t>
  </si>
  <si>
    <t>QUASE</t>
  </si>
  <si>
    <t>Sessão10</t>
  </si>
  <si>
    <t>Sessão11</t>
  </si>
  <si>
    <t>Sessão12</t>
  </si>
  <si>
    <t>regre</t>
  </si>
  <si>
    <t>TRAVOU</t>
  </si>
  <si>
    <t>Regred.</t>
  </si>
  <si>
    <t>REGRE</t>
  </si>
  <si>
    <t>REG</t>
  </si>
  <si>
    <t>travou</t>
  </si>
  <si>
    <t>Travou</t>
  </si>
  <si>
    <t>NÃP</t>
  </si>
  <si>
    <t>S</t>
  </si>
  <si>
    <t>QUSE</t>
  </si>
  <si>
    <t>-</t>
  </si>
  <si>
    <t>não</t>
  </si>
  <si>
    <t>sim</t>
  </si>
  <si>
    <t>F=4</t>
  </si>
  <si>
    <t>B=2</t>
  </si>
  <si>
    <t>S=7</t>
  </si>
  <si>
    <t>C=1</t>
  </si>
  <si>
    <t>F=5</t>
  </si>
  <si>
    <t>S=8</t>
  </si>
  <si>
    <t>C=0</t>
  </si>
  <si>
    <t xml:space="preserve"> </t>
  </si>
  <si>
    <t>F=7</t>
  </si>
  <si>
    <t>B=6</t>
  </si>
  <si>
    <t>F=6</t>
  </si>
  <si>
    <t>B=8</t>
  </si>
  <si>
    <t>B=3</t>
  </si>
  <si>
    <t>B=9</t>
  </si>
  <si>
    <t>C=não</t>
  </si>
  <si>
    <t>S=não</t>
  </si>
  <si>
    <t>S=não19</t>
  </si>
  <si>
    <t>v=13</t>
  </si>
  <si>
    <t>HAB(sessões)</t>
  </si>
  <si>
    <t>DAntes</t>
  </si>
  <si>
    <t>DDepois</t>
  </si>
  <si>
    <t xml:space="preserve">não interfere na maioria esses dois animais </t>
  </si>
  <si>
    <t>Catarinha</t>
  </si>
  <si>
    <t>Vivi</t>
  </si>
  <si>
    <t>Pitanga</t>
  </si>
  <si>
    <t>Come+name</t>
  </si>
  <si>
    <t>Snout</t>
  </si>
  <si>
    <t>Belly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</si>
</sst>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2" tint="-0.499984740745262"/>
      <name val="Arial"/>
      <family val="2"/>
    </font>
    <font>
      <sz val="12"/>
      <color theme="2" tint="-0.89999084444715716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5" tint="-0.499984740745262"/>
      <name val="Arial"/>
      <family val="2"/>
    </font>
    <font>
      <sz val="12"/>
      <color theme="5" tint="-0.499984740745262"/>
      <name val="Arial"/>
      <family val="2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Arial"/>
      <family val="2"/>
    </font>
    <font>
      <i/>
      <sz val="11"/>
      <color theme="2" tint="-0.49998474074526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760A"/>
        <bgColor indexed="64"/>
      </patternFill>
    </fill>
    <fill>
      <patternFill patternType="solid">
        <fgColor rgb="FFEB6E1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/>
      <right style="thin">
        <color theme="9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/>
      </right>
      <top/>
      <bottom/>
      <diagonal/>
    </border>
    <border>
      <left style="thin">
        <color theme="9" tint="0.39997558519241921"/>
      </left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3" xfId="0" applyBorder="1"/>
    <xf numFmtId="0" fontId="0" fillId="0" borderId="12" xfId="0" applyBorder="1"/>
    <xf numFmtId="0" fontId="0" fillId="0" borderId="18" xfId="0" applyBorder="1"/>
    <xf numFmtId="0" fontId="0" fillId="0" borderId="1" xfId="0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0" borderId="6" xfId="0" applyBorder="1"/>
    <xf numFmtId="0" fontId="4" fillId="3" borderId="20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0" fillId="0" borderId="21" xfId="0" applyBorder="1"/>
    <xf numFmtId="0" fontId="0" fillId="0" borderId="23" xfId="0" applyBorder="1"/>
    <xf numFmtId="0" fontId="0" fillId="0" borderId="17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3" xfId="0" applyBorder="1"/>
    <xf numFmtId="0" fontId="13" fillId="4" borderId="30" xfId="0" applyFont="1" applyFill="1" applyBorder="1" applyAlignment="1">
      <alignment horizontal="center"/>
    </xf>
    <xf numFmtId="14" fontId="0" fillId="0" borderId="0" xfId="0" applyNumberFormat="1"/>
    <xf numFmtId="0" fontId="0" fillId="0" borderId="30" xfId="0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5" borderId="0" xfId="0" applyFill="1"/>
    <xf numFmtId="0" fontId="0" fillId="0" borderId="32" xfId="0" applyBorder="1" applyAlignment="1">
      <alignment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5" fillId="8" borderId="36" xfId="0" applyFont="1" applyFill="1" applyBorder="1" applyAlignment="1">
      <alignment vertical="center" wrapText="1"/>
    </xf>
    <xf numFmtId="0" fontId="15" fillId="9" borderId="36" xfId="0" applyFont="1" applyFill="1" applyBorder="1" applyAlignment="1">
      <alignment vertical="center" wrapText="1"/>
    </xf>
    <xf numFmtId="0" fontId="15" fillId="10" borderId="36" xfId="0" applyFont="1" applyFill="1" applyBorder="1" applyAlignment="1">
      <alignment vertical="center" wrapText="1"/>
    </xf>
    <xf numFmtId="0" fontId="16" fillId="7" borderId="36" xfId="0" applyFont="1" applyFill="1" applyBorder="1" applyAlignment="1">
      <alignment vertical="center" wrapText="1"/>
    </xf>
    <xf numFmtId="0" fontId="17" fillId="10" borderId="36" xfId="0" applyFont="1" applyFill="1" applyBorder="1" applyAlignment="1">
      <alignment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4" fillId="7" borderId="36" xfId="0" applyFont="1" applyFill="1" applyBorder="1" applyAlignment="1">
      <alignment vertical="center" wrapText="1"/>
    </xf>
    <xf numFmtId="0" fontId="14" fillId="8" borderId="36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4" fillId="9" borderId="36" xfId="0" applyFont="1" applyFill="1" applyBorder="1" applyAlignment="1">
      <alignment vertical="center" wrapText="1"/>
    </xf>
    <xf numFmtId="0" fontId="0" fillId="12" borderId="36" xfId="0" applyFill="1" applyBorder="1" applyAlignment="1">
      <alignment horizontal="center" vertical="center" wrapText="1"/>
    </xf>
    <xf numFmtId="0" fontId="14" fillId="13" borderId="36" xfId="0" applyFont="1" applyFill="1" applyBorder="1" applyAlignment="1">
      <alignment horizontal="center" vertical="center" wrapText="1"/>
    </xf>
    <xf numFmtId="0" fontId="14" fillId="9" borderId="36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12" borderId="36" xfId="0" applyFont="1" applyFill="1" applyBorder="1" applyAlignment="1">
      <alignment vertical="center" wrapText="1"/>
    </xf>
    <xf numFmtId="0" fontId="14" fillId="13" borderId="36" xfId="0" applyFont="1" applyFill="1" applyBorder="1" applyAlignment="1">
      <alignment vertical="center" wrapText="1"/>
    </xf>
    <xf numFmtId="0" fontId="0" fillId="14" borderId="36" xfId="0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0" fillId="7" borderId="41" xfId="0" applyFill="1" applyBorder="1" applyAlignment="1">
      <alignment horizontal="center" vertical="center" wrapText="1"/>
    </xf>
    <xf numFmtId="0" fontId="19" fillId="7" borderId="33" xfId="0" applyFont="1" applyFill="1" applyBorder="1" applyAlignment="1">
      <alignment horizontal="center" vertical="center" wrapText="1"/>
    </xf>
    <xf numFmtId="16" fontId="14" fillId="7" borderId="36" xfId="0" applyNumberFormat="1" applyFont="1" applyFill="1" applyBorder="1" applyAlignment="1">
      <alignment vertical="center" wrapText="1"/>
    </xf>
    <xf numFmtId="2" fontId="0" fillId="0" borderId="0" xfId="0" applyNumberFormat="1"/>
    <xf numFmtId="0" fontId="15" fillId="8" borderId="45" xfId="0" applyFont="1" applyFill="1" applyBorder="1" applyAlignment="1">
      <alignment vertical="center" wrapText="1"/>
    </xf>
    <xf numFmtId="0" fontId="15" fillId="9" borderId="45" xfId="0" applyFont="1" applyFill="1" applyBorder="1" applyAlignment="1">
      <alignment vertical="center" wrapText="1"/>
    </xf>
    <xf numFmtId="0" fontId="17" fillId="10" borderId="45" xfId="0" applyFont="1" applyFill="1" applyBorder="1" applyAlignment="1">
      <alignment vertical="center" wrapText="1"/>
    </xf>
    <xf numFmtId="2" fontId="0" fillId="0" borderId="44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3" xfId="0" applyBorder="1" applyAlignment="1">
      <alignment vertical="center" wrapText="1"/>
    </xf>
    <xf numFmtId="0" fontId="0" fillId="0" borderId="0" xfId="0" applyAlignment="1">
      <alignment vertical="center" wrapText="1"/>
    </xf>
    <xf numFmtId="16" fontId="0" fillId="0" borderId="32" xfId="0" applyNumberFormat="1" applyBorder="1" applyAlignment="1">
      <alignment vertical="center" wrapText="1"/>
    </xf>
    <xf numFmtId="0" fontId="15" fillId="15" borderId="46" xfId="0" applyFont="1" applyFill="1" applyBorder="1" applyAlignment="1">
      <alignment horizontal="center" vertical="top" wrapText="1"/>
    </xf>
    <xf numFmtId="0" fontId="0" fillId="0" borderId="43" xfId="0" applyBorder="1" applyAlignment="1">
      <alignment vertical="center" wrapText="1"/>
    </xf>
    <xf numFmtId="0" fontId="0" fillId="15" borderId="44" xfId="0" applyFill="1" applyBorder="1" applyAlignment="1">
      <alignment horizontal="center" vertical="center" wrapText="1"/>
    </xf>
    <xf numFmtId="0" fontId="14" fillId="15" borderId="44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15" borderId="44" xfId="0" applyFill="1" applyBorder="1" applyAlignment="1">
      <alignment vertical="center" wrapText="1"/>
    </xf>
    <xf numFmtId="0" fontId="0" fillId="15" borderId="31" xfId="0" applyFill="1" applyBorder="1" applyAlignment="1">
      <alignment horizontal="center" vertical="center" wrapText="1"/>
    </xf>
    <xf numFmtId="0" fontId="15" fillId="15" borderId="44" xfId="0" applyFont="1" applyFill="1" applyBorder="1" applyAlignment="1">
      <alignment horizontal="center" vertical="top" wrapText="1"/>
    </xf>
    <xf numFmtId="0" fontId="0" fillId="15" borderId="50" xfId="0" applyFill="1" applyBorder="1" applyAlignment="1">
      <alignment horizontal="center" vertical="center" wrapText="1"/>
    </xf>
    <xf numFmtId="0" fontId="14" fillId="15" borderId="48" xfId="0" applyFont="1" applyFill="1" applyBorder="1" applyAlignment="1">
      <alignment horizontal="center" vertical="center" wrapText="1"/>
    </xf>
    <xf numFmtId="0" fontId="0" fillId="15" borderId="51" xfId="0" applyFill="1" applyBorder="1" applyAlignment="1">
      <alignment horizontal="center" vertical="center" wrapText="1"/>
    </xf>
    <xf numFmtId="0" fontId="0" fillId="0" borderId="52" xfId="0" applyBorder="1"/>
    <xf numFmtId="0" fontId="15" fillId="15" borderId="5" xfId="0" applyFont="1" applyFill="1" applyBorder="1" applyAlignment="1">
      <alignment horizontal="center" vertical="top" wrapText="1"/>
    </xf>
    <xf numFmtId="0" fontId="14" fillId="15" borderId="2" xfId="0" applyFont="1" applyFill="1" applyBorder="1" applyAlignment="1">
      <alignment horizontal="center" vertical="center" wrapText="1"/>
    </xf>
    <xf numFmtId="0" fontId="14" fillId="15" borderId="7" xfId="0" applyFont="1" applyFill="1" applyBorder="1" applyAlignment="1">
      <alignment horizontal="center" vertical="center" wrapText="1"/>
    </xf>
    <xf numFmtId="0" fontId="0" fillId="15" borderId="52" xfId="0" applyFill="1" applyBorder="1" applyAlignment="1">
      <alignment horizontal="center" vertical="center" wrapText="1"/>
    </xf>
    <xf numFmtId="0" fontId="14" fillId="15" borderId="52" xfId="0" applyFont="1" applyFill="1" applyBorder="1" applyAlignment="1">
      <alignment horizontal="center" vertical="center" wrapText="1"/>
    </xf>
    <xf numFmtId="0" fontId="0" fillId="0" borderId="54" xfId="0" applyBorder="1"/>
    <xf numFmtId="0" fontId="14" fillId="15" borderId="50" xfId="0" applyFont="1" applyFill="1" applyBorder="1" applyAlignment="1">
      <alignment horizontal="center" vertical="center" wrapText="1"/>
    </xf>
    <xf numFmtId="20" fontId="0" fillId="0" borderId="44" xfId="0" applyNumberFormat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6" borderId="44" xfId="0" applyNumberFormat="1" applyFill="1" applyBorder="1" applyAlignment="1">
      <alignment horizontal="center"/>
    </xf>
    <xf numFmtId="0" fontId="0" fillId="6" borderId="31" xfId="0" applyFill="1" applyBorder="1" applyAlignment="1">
      <alignment horizontal="center" vertical="center" wrapText="1"/>
    </xf>
    <xf numFmtId="20" fontId="0" fillId="6" borderId="52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 vertical="center" wrapText="1"/>
    </xf>
    <xf numFmtId="0" fontId="0" fillId="6" borderId="43" xfId="0" applyFill="1" applyBorder="1" applyAlignment="1">
      <alignment vertical="center" wrapText="1"/>
    </xf>
    <xf numFmtId="0" fontId="0" fillId="6" borderId="44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1" xfId="0" applyFill="1" applyBorder="1" applyAlignment="1">
      <alignment horizontal="center"/>
    </xf>
    <xf numFmtId="0" fontId="0" fillId="0" borderId="38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10" fontId="0" fillId="0" borderId="0" xfId="0" applyNumberFormat="1"/>
    <xf numFmtId="10" fontId="0" fillId="0" borderId="62" xfId="0" applyNumberFormat="1" applyBorder="1"/>
    <xf numFmtId="10" fontId="0" fillId="0" borderId="63" xfId="0" applyNumberFormat="1" applyBorder="1"/>
    <xf numFmtId="10" fontId="0" fillId="0" borderId="59" xfId="0" applyNumberFormat="1" applyBorder="1"/>
    <xf numFmtId="10" fontId="0" fillId="0" borderId="50" xfId="0" applyNumberFormat="1" applyBorder="1"/>
    <xf numFmtId="10" fontId="0" fillId="0" borderId="49" xfId="0" applyNumberFormat="1" applyBorder="1"/>
    <xf numFmtId="10" fontId="0" fillId="0" borderId="3" xfId="0" applyNumberFormat="1" applyBorder="1"/>
    <xf numFmtId="10" fontId="0" fillId="0" borderId="64" xfId="0" applyNumberFormat="1" applyBorder="1"/>
    <xf numFmtId="10" fontId="0" fillId="0" borderId="60" xfId="0" applyNumberFormat="1" applyBorder="1"/>
    <xf numFmtId="10" fontId="0" fillId="0" borderId="61" xfId="0" applyNumberFormat="1" applyBorder="1"/>
    <xf numFmtId="0" fontId="0" fillId="16" borderId="44" xfId="0" applyFill="1" applyBorder="1" applyAlignment="1">
      <alignment vertical="center" wrapText="1"/>
    </xf>
    <xf numFmtId="20" fontId="0" fillId="16" borderId="44" xfId="0" applyNumberFormat="1" applyFill="1" applyBorder="1" applyAlignment="1">
      <alignment horizontal="center"/>
    </xf>
    <xf numFmtId="0" fontId="0" fillId="16" borderId="7" xfId="0" applyFill="1" applyBorder="1" applyAlignment="1">
      <alignment horizontal="center" vertical="center" wrapText="1"/>
    </xf>
    <xf numFmtId="0" fontId="0" fillId="16" borderId="52" xfId="0" applyFill="1" applyBorder="1" applyAlignment="1">
      <alignment horizontal="center"/>
    </xf>
    <xf numFmtId="0" fontId="0" fillId="16" borderId="50" xfId="0" applyFill="1" applyBorder="1" applyAlignment="1">
      <alignment horizontal="center" vertical="center" wrapText="1"/>
    </xf>
    <xf numFmtId="0" fontId="14" fillId="16" borderId="52" xfId="0" applyFont="1" applyFill="1" applyBorder="1" applyAlignment="1">
      <alignment horizontal="center" vertical="center" wrapText="1"/>
    </xf>
    <xf numFmtId="0" fontId="0" fillId="16" borderId="44" xfId="0" applyFill="1" applyBorder="1" applyAlignment="1">
      <alignment horizontal="center"/>
    </xf>
    <xf numFmtId="0" fontId="14" fillId="16" borderId="7" xfId="0" applyFont="1" applyFill="1" applyBorder="1" applyAlignment="1">
      <alignment horizontal="center" vertical="center" wrapText="1"/>
    </xf>
    <xf numFmtId="0" fontId="0" fillId="16" borderId="43" xfId="0" applyFill="1" applyBorder="1" applyAlignment="1">
      <alignment vertical="center" wrapText="1"/>
    </xf>
    <xf numFmtId="0" fontId="0" fillId="16" borderId="7" xfId="0" applyFill="1" applyBorder="1" applyAlignment="1">
      <alignment horizontal="center"/>
    </xf>
    <xf numFmtId="0" fontId="0" fillId="6" borderId="44" xfId="0" applyFill="1" applyBorder="1" applyAlignment="1">
      <alignment vertical="center" wrapText="1"/>
    </xf>
    <xf numFmtId="16" fontId="0" fillId="0" borderId="0" xfId="0" applyNumberFormat="1"/>
    <xf numFmtId="0" fontId="0" fillId="6" borderId="50" xfId="0" applyFill="1" applyBorder="1" applyAlignment="1">
      <alignment horizontal="center" vertical="center" wrapText="1"/>
    </xf>
    <xf numFmtId="0" fontId="14" fillId="6" borderId="52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0" fillId="16" borderId="48" xfId="0" applyFill="1" applyBorder="1" applyAlignment="1">
      <alignment horizontal="center"/>
    </xf>
    <xf numFmtId="0" fontId="0" fillId="16" borderId="51" xfId="0" applyFill="1" applyBorder="1" applyAlignment="1">
      <alignment horizontal="center" vertical="center" wrapText="1"/>
    </xf>
    <xf numFmtId="20" fontId="0" fillId="15" borderId="44" xfId="0" applyNumberFormat="1" applyFill="1" applyBorder="1" applyAlignment="1">
      <alignment horizontal="center"/>
    </xf>
    <xf numFmtId="0" fontId="0" fillId="15" borderId="52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20" fontId="0" fillId="15" borderId="7" xfId="0" applyNumberForma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50" xfId="0" applyFont="1" applyFill="1" applyBorder="1" applyAlignment="1">
      <alignment horizontal="center" vertical="center" wrapText="1"/>
    </xf>
    <xf numFmtId="0" fontId="0" fillId="16" borderId="55" xfId="0" applyFill="1" applyBorder="1" applyAlignment="1">
      <alignment horizontal="center"/>
    </xf>
    <xf numFmtId="0" fontId="14" fillId="16" borderId="48" xfId="0" applyFont="1" applyFill="1" applyBorder="1" applyAlignment="1">
      <alignment horizontal="center" vertical="center" wrapText="1"/>
    </xf>
    <xf numFmtId="0" fontId="14" fillId="6" borderId="50" xfId="0" applyFont="1" applyFill="1" applyBorder="1" applyAlignment="1">
      <alignment horizontal="center" vertical="center" wrapText="1"/>
    </xf>
    <xf numFmtId="0" fontId="0" fillId="6" borderId="55" xfId="0" applyFill="1" applyBorder="1" applyAlignment="1">
      <alignment horizontal="center"/>
    </xf>
    <xf numFmtId="0" fontId="14" fillId="6" borderId="48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42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17" borderId="44" xfId="0" applyFill="1" applyBorder="1" applyAlignment="1">
      <alignment vertical="center" wrapText="1"/>
    </xf>
    <xf numFmtId="20" fontId="0" fillId="17" borderId="44" xfId="0" applyNumberFormat="1" applyFill="1" applyBorder="1" applyAlignment="1">
      <alignment horizontal="center"/>
    </xf>
    <xf numFmtId="0" fontId="0" fillId="17" borderId="7" xfId="0" applyFill="1" applyBorder="1" applyAlignment="1">
      <alignment horizontal="center" vertical="center" wrapText="1"/>
    </xf>
    <xf numFmtId="0" fontId="0" fillId="17" borderId="52" xfId="0" applyFill="1" applyBorder="1" applyAlignment="1">
      <alignment horizontal="center"/>
    </xf>
    <xf numFmtId="0" fontId="0" fillId="17" borderId="50" xfId="0" applyFill="1" applyBorder="1" applyAlignment="1">
      <alignment horizontal="center" vertical="center" wrapText="1"/>
    </xf>
    <xf numFmtId="0" fontId="14" fillId="17" borderId="52" xfId="0" applyFont="1" applyFill="1" applyBorder="1" applyAlignment="1">
      <alignment horizontal="center" vertical="center" wrapText="1"/>
    </xf>
    <xf numFmtId="0" fontId="14" fillId="17" borderId="48" xfId="0" applyFont="1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/>
    </xf>
    <xf numFmtId="0" fontId="0" fillId="17" borderId="0" xfId="0" applyFill="1"/>
    <xf numFmtId="0" fontId="0" fillId="17" borderId="44" xfId="0" applyFill="1" applyBorder="1" applyAlignment="1">
      <alignment horizontal="center"/>
    </xf>
    <xf numFmtId="0" fontId="0" fillId="17" borderId="43" xfId="0" applyFill="1" applyBorder="1" applyAlignment="1">
      <alignment vertical="center" wrapText="1"/>
    </xf>
    <xf numFmtId="20" fontId="12" fillId="16" borderId="44" xfId="0" applyNumberFormat="1" applyFont="1" applyFill="1" applyBorder="1" applyAlignment="1">
      <alignment horizontal="center"/>
    </xf>
    <xf numFmtId="20" fontId="0" fillId="0" borderId="0" xfId="0" applyNumberFormat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20" fontId="0" fillId="4" borderId="44" xfId="0" applyNumberFormat="1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18" borderId="30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57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17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14" xfId="0" applyBorder="1" applyAlignment="1">
      <alignment horizontal="left" indent="1"/>
    </xf>
    <xf numFmtId="0" fontId="0" fillId="0" borderId="16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4" fillId="3" borderId="2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left" inden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2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0" fillId="15" borderId="0" xfId="0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Number</a:t>
            </a:r>
            <a:r>
              <a:rPr lang="en-US" sz="1200" baseline="0"/>
              <a:t> of sessions</a:t>
            </a:r>
            <a:endParaRPr lang="en-US" sz="1200"/>
          </a:p>
        </c:rich>
      </c:tx>
      <c:layout>
        <c:manualLayout>
          <c:xMode val="edge"/>
          <c:yMode val="edge"/>
          <c:x val="0.38410602100243035"/>
          <c:y val="0.91306712756863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79668389573466"/>
          <c:y val="9.4079468701825222E-2"/>
          <c:w val="0.82442793598385844"/>
          <c:h val="0.74323729308623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Tem!$N$1</c:f>
              <c:strCache>
                <c:ptCount val="1"/>
                <c:pt idx="0">
                  <c:v>HAB(sessões)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Tem!$A$2:$A$13</c:f>
              <c:strCache>
                <c:ptCount val="12"/>
                <c:pt idx="0">
                  <c:v>Ariel</c:v>
                </c:pt>
                <c:pt idx="1">
                  <c:v>Chico</c:v>
                </c:pt>
                <c:pt idx="2">
                  <c:v>Coragem</c:v>
                </c:pt>
                <c:pt idx="3">
                  <c:v>Eve</c:v>
                </c:pt>
                <c:pt idx="4">
                  <c:v>Felipe</c:v>
                </c:pt>
                <c:pt idx="5">
                  <c:v>Guta</c:v>
                </c:pt>
                <c:pt idx="6">
                  <c:v>Hulk</c:v>
                </c:pt>
                <c:pt idx="7">
                  <c:v>Kida</c:v>
                </c:pt>
                <c:pt idx="8">
                  <c:v>Lampião</c:v>
                </c:pt>
                <c:pt idx="9">
                  <c:v>Luciana</c:v>
                </c:pt>
                <c:pt idx="10">
                  <c:v>Marquinhos</c:v>
                </c:pt>
                <c:pt idx="11">
                  <c:v>Temer</c:v>
                </c:pt>
              </c:strCache>
            </c:strRef>
          </c:cat>
          <c:val>
            <c:numRef>
              <c:f>Tem!$N$2:$N$13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69</c:v>
                </c:pt>
                <c:pt idx="3">
                  <c:v>68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61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8-413D-9FF1-F814D0FA1C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28568879"/>
        <c:axId val="1768023727"/>
      </c:barChart>
      <c:catAx>
        <c:axId val="13285688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68023727"/>
        <c:crosses val="autoZero"/>
        <c:auto val="1"/>
        <c:lblAlgn val="ctr"/>
        <c:lblOffset val="100"/>
        <c:noMultiLvlLbl val="0"/>
      </c:catAx>
      <c:valAx>
        <c:axId val="1768023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856887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Tem!$O$1</c:f>
              <c:strCache>
                <c:ptCount val="1"/>
                <c:pt idx="0">
                  <c:v>Come+name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(Tem!$A$3:$A$4,Tem!$A$7:$A$1048576)</c:f>
              <c:strCache>
                <c:ptCount val="9"/>
                <c:pt idx="0">
                  <c:v>Chico</c:v>
                </c:pt>
                <c:pt idx="1">
                  <c:v>Coragem</c:v>
                </c:pt>
                <c:pt idx="2">
                  <c:v>Guta</c:v>
                </c:pt>
                <c:pt idx="3">
                  <c:v>Hulk</c:v>
                </c:pt>
                <c:pt idx="4">
                  <c:v>Kida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f>(Tem!$O$3:$O$4,Tem!$O$7:$O$1048576)</c:f>
              <c:numCache>
                <c:formatCode>General</c:formatCode>
                <c:ptCount val="104857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13</c:v>
                </c:pt>
                <c:pt idx="4">
                  <c:v>0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5-41A6-8246-54761FD40B52}"/>
            </c:ext>
          </c:extLst>
        </c:ser>
        <c:ser>
          <c:idx val="1"/>
          <c:order val="1"/>
          <c:tx>
            <c:strRef>
              <c:f>Tem!$P$1</c:f>
              <c:strCache>
                <c:ptCount val="1"/>
                <c:pt idx="0">
                  <c:v>Snout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(Tem!$A$3:$A$4,Tem!$A$7:$A$1048576)</c:f>
              <c:strCache>
                <c:ptCount val="9"/>
                <c:pt idx="0">
                  <c:v>Chico</c:v>
                </c:pt>
                <c:pt idx="1">
                  <c:v>Coragem</c:v>
                </c:pt>
                <c:pt idx="2">
                  <c:v>Guta</c:v>
                </c:pt>
                <c:pt idx="3">
                  <c:v>Hulk</c:v>
                </c:pt>
                <c:pt idx="4">
                  <c:v>Kida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f>(Tem!$P$3:$P$4,Tem!$P$7:$P$1048576)</c:f>
              <c:numCache>
                <c:formatCode>General</c:formatCode>
                <c:ptCount val="1048572"/>
                <c:pt idx="0">
                  <c:v>5</c:v>
                </c:pt>
                <c:pt idx="1">
                  <c:v>0</c:v>
                </c:pt>
                <c:pt idx="2">
                  <c:v>6</c:v>
                </c:pt>
                <c:pt idx="3">
                  <c:v>5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5-41A6-8246-54761FD40B52}"/>
            </c:ext>
          </c:extLst>
        </c:ser>
        <c:ser>
          <c:idx val="2"/>
          <c:order val="2"/>
          <c:tx>
            <c:strRef>
              <c:f>Tem!$Q$1</c:f>
              <c:strCache>
                <c:ptCount val="1"/>
                <c:pt idx="0">
                  <c:v>Belly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(Tem!$A$3:$A$4,Tem!$A$7:$A$1048576)</c:f>
              <c:strCache>
                <c:ptCount val="9"/>
                <c:pt idx="0">
                  <c:v>Chico</c:v>
                </c:pt>
                <c:pt idx="1">
                  <c:v>Coragem</c:v>
                </c:pt>
                <c:pt idx="2">
                  <c:v>Guta</c:v>
                </c:pt>
                <c:pt idx="3">
                  <c:v>Hulk</c:v>
                </c:pt>
                <c:pt idx="4">
                  <c:v>Kida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f>(Tem!$Q$3:$Q$4,Tem!$Q$7:$Q$1048576)</c:f>
              <c:numCache>
                <c:formatCode>General</c:formatCode>
                <c:ptCount val="1048572"/>
                <c:pt idx="0">
                  <c:v>2</c:v>
                </c:pt>
                <c:pt idx="1">
                  <c:v>0</c:v>
                </c:pt>
                <c:pt idx="2">
                  <c:v>8</c:v>
                </c:pt>
                <c:pt idx="3">
                  <c:v>9</c:v>
                </c:pt>
                <c:pt idx="4">
                  <c:v>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65-41A6-8246-54761FD40B52}"/>
            </c:ext>
          </c:extLst>
        </c:ser>
        <c:ser>
          <c:idx val="3"/>
          <c:order val="3"/>
          <c:tx>
            <c:strRef>
              <c:f>Tem!$R$1</c:f>
              <c:strCache>
                <c:ptCount val="1"/>
                <c:pt idx="0">
                  <c:v>Spray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(Tem!$A$3:$A$4,Tem!$A$7:$A$1048576)</c:f>
              <c:strCache>
                <c:ptCount val="9"/>
                <c:pt idx="0">
                  <c:v>Chico</c:v>
                </c:pt>
                <c:pt idx="1">
                  <c:v>Coragem</c:v>
                </c:pt>
                <c:pt idx="2">
                  <c:v>Guta</c:v>
                </c:pt>
                <c:pt idx="3">
                  <c:v>Hulk</c:v>
                </c:pt>
                <c:pt idx="4">
                  <c:v>Kida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f>(Tem!$R$3:$R$4,Tem!$R$7:$R$1048576)</c:f>
              <c:numCache>
                <c:formatCode>General</c:formatCode>
                <c:ptCount val="1048572"/>
                <c:pt idx="0">
                  <c:v>8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65-41A6-8246-54761FD4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962880"/>
        <c:axId val="508958560"/>
      </c:barChart>
      <c:catAx>
        <c:axId val="50896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8958560"/>
        <c:crosses val="autoZero"/>
        <c:auto val="1"/>
        <c:lblAlgn val="ctr"/>
        <c:lblOffset val="100"/>
        <c:noMultiLvlLbl val="0"/>
      </c:catAx>
      <c:valAx>
        <c:axId val="50895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896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Tem!$O$1</c:f>
              <c:strCache>
                <c:ptCount val="1"/>
                <c:pt idx="0">
                  <c:v>Come+name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Tem!$A$2:$A$15</c15:sqref>
                  </c15:fullRef>
                </c:ext>
              </c:extLst>
              <c:f>(Tem!$A$2:$A$3,Tem!$A$6:$A$8,Tem!$A$10:$A$13)</c:f>
              <c:strCache>
                <c:ptCount val="9"/>
                <c:pt idx="0">
                  <c:v>Ariel</c:v>
                </c:pt>
                <c:pt idx="1">
                  <c:v>Chico</c:v>
                </c:pt>
                <c:pt idx="2">
                  <c:v>Felipe</c:v>
                </c:pt>
                <c:pt idx="3">
                  <c:v>Guta</c:v>
                </c:pt>
                <c:pt idx="4">
                  <c:v>Hulk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Tem!$O$2:$O$15</c15:sqref>
                  </c15:fullRef>
                </c:ext>
              </c:extLst>
              <c:f>(Tem!$O$2:$O$3,Tem!$O$6:$O$8,Tem!$O$10:$O$13)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13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9-466F-A131-ADDAC022A48D}"/>
            </c:ext>
          </c:extLst>
        </c:ser>
        <c:ser>
          <c:idx val="1"/>
          <c:order val="1"/>
          <c:tx>
            <c:strRef>
              <c:f>Tem!$P$1</c:f>
              <c:strCache>
                <c:ptCount val="1"/>
                <c:pt idx="0">
                  <c:v>Snout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Tem!$A$2:$A$15</c15:sqref>
                  </c15:fullRef>
                </c:ext>
              </c:extLst>
              <c:f>(Tem!$A$2:$A$3,Tem!$A$6:$A$8,Tem!$A$10:$A$13)</c:f>
              <c:strCache>
                <c:ptCount val="9"/>
                <c:pt idx="0">
                  <c:v>Ariel</c:v>
                </c:pt>
                <c:pt idx="1">
                  <c:v>Chico</c:v>
                </c:pt>
                <c:pt idx="2">
                  <c:v>Felipe</c:v>
                </c:pt>
                <c:pt idx="3">
                  <c:v>Guta</c:v>
                </c:pt>
                <c:pt idx="4">
                  <c:v>Hulk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Tem!$P$2:$P$15</c15:sqref>
                  </c15:fullRef>
                </c:ext>
              </c:extLst>
              <c:f>(Tem!$P$2:$P$3,Tem!$P$6:$P$8,Tem!$P$10:$P$13)</c:f>
              <c:numCache>
                <c:formatCode>General</c:formatCode>
                <c:ptCount val="9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9-466F-A131-ADDAC022A48D}"/>
            </c:ext>
          </c:extLst>
        </c:ser>
        <c:ser>
          <c:idx val="2"/>
          <c:order val="2"/>
          <c:tx>
            <c:strRef>
              <c:f>Tem!$Q$1</c:f>
              <c:strCache>
                <c:ptCount val="1"/>
                <c:pt idx="0">
                  <c:v>Belly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Tem!$A$2:$A$15</c15:sqref>
                  </c15:fullRef>
                </c:ext>
              </c:extLst>
              <c:f>(Tem!$A$2:$A$3,Tem!$A$6:$A$8,Tem!$A$10:$A$13)</c:f>
              <c:strCache>
                <c:ptCount val="9"/>
                <c:pt idx="0">
                  <c:v>Ariel</c:v>
                </c:pt>
                <c:pt idx="1">
                  <c:v>Chico</c:v>
                </c:pt>
                <c:pt idx="2">
                  <c:v>Felipe</c:v>
                </c:pt>
                <c:pt idx="3">
                  <c:v>Guta</c:v>
                </c:pt>
                <c:pt idx="4">
                  <c:v>Hulk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Tem!$Q$2:$Q$15</c15:sqref>
                  </c15:fullRef>
                </c:ext>
              </c:extLst>
              <c:f>(Tem!$Q$2:$Q$3,Tem!$Q$6:$Q$8,Tem!$Q$10:$Q$13)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9-466F-A131-ADDAC022A48D}"/>
            </c:ext>
          </c:extLst>
        </c:ser>
        <c:ser>
          <c:idx val="3"/>
          <c:order val="3"/>
          <c:tx>
            <c:strRef>
              <c:f>Tem!$R$1</c:f>
              <c:strCache>
                <c:ptCount val="1"/>
                <c:pt idx="0">
                  <c:v>Spray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Tem!$A$2:$A$15</c15:sqref>
                  </c15:fullRef>
                </c:ext>
              </c:extLst>
              <c:f>(Tem!$A$2:$A$3,Tem!$A$6:$A$8,Tem!$A$10:$A$13)</c:f>
              <c:strCache>
                <c:ptCount val="9"/>
                <c:pt idx="0">
                  <c:v>Ariel</c:v>
                </c:pt>
                <c:pt idx="1">
                  <c:v>Chico</c:v>
                </c:pt>
                <c:pt idx="2">
                  <c:v>Felipe</c:v>
                </c:pt>
                <c:pt idx="3">
                  <c:v>Guta</c:v>
                </c:pt>
                <c:pt idx="4">
                  <c:v>Hulk</c:v>
                </c:pt>
                <c:pt idx="5">
                  <c:v>Lampião</c:v>
                </c:pt>
                <c:pt idx="6">
                  <c:v>Luciana</c:v>
                </c:pt>
                <c:pt idx="7">
                  <c:v>Marquinhos</c:v>
                </c:pt>
                <c:pt idx="8">
                  <c:v>Temer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Tem!$R$2:$R$15</c15:sqref>
                  </c15:fullRef>
                </c:ext>
              </c:extLst>
              <c:f>(Tem!$R$2:$R$3,Tem!$R$6:$R$8,Tem!$R$10:$R$13)</c:f>
              <c:numCache>
                <c:formatCode>General</c:formatCode>
                <c:ptCount val="9"/>
                <c:pt idx="0">
                  <c:v>7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D9-466F-A131-ADDAC022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952800"/>
        <c:axId val="508969600"/>
      </c:barChart>
      <c:catAx>
        <c:axId val="50895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8969600"/>
        <c:crosses val="autoZero"/>
        <c:auto val="1"/>
        <c:lblAlgn val="ctr"/>
        <c:lblOffset val="100"/>
        <c:noMultiLvlLbl val="0"/>
      </c:catAx>
      <c:valAx>
        <c:axId val="50896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895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781945</xdr:colOff>
      <xdr:row>13</xdr:row>
      <xdr:rowOff>68690</xdr:rowOff>
    </xdr:from>
    <xdr:to>
      <xdr:col>14</xdr:col>
      <xdr:colOff>664016</xdr:colOff>
      <xdr:row>29</xdr:row>
      <xdr:rowOff>65635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60E06E9-20EA-62D1-E8AC-3AA6D3D73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196272</xdr:colOff>
      <xdr:row>15</xdr:row>
      <xdr:rowOff>54263</xdr:rowOff>
    </xdr:from>
    <xdr:to>
      <xdr:col>19</xdr:col>
      <xdr:colOff>392545</xdr:colOff>
      <xdr:row>30</xdr:row>
      <xdr:rowOff>26554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AF8EF1E-C539-6693-B530-FD72093C1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230909</xdr:colOff>
      <xdr:row>9</xdr:row>
      <xdr:rowOff>19627</xdr:rowOff>
    </xdr:from>
    <xdr:to>
      <xdr:col>15</xdr:col>
      <xdr:colOff>357909</xdr:colOff>
      <xdr:row>27</xdr:row>
      <xdr:rowOff>46182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80B82F6-9609-EBAA-21BE-14E5F25B2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550324</xdr:colOff>
      <xdr:row>97</xdr:row>
      <xdr:rowOff>97691</xdr:rowOff>
    </xdr:from>
    <xdr:to>
      <xdr:col>7</xdr:col>
      <xdr:colOff>235364</xdr:colOff>
      <xdr:row>110</xdr:row>
      <xdr:rowOff>170960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24E5198F-D912-4328-BB17-34CAB082C126}"/>
            </a:ext>
          </a:extLst>
        </xdr:cNvPr>
        <xdr:cNvSpPr/>
      </xdr:nvSpPr>
      <xdr:spPr>
        <a:xfrm>
          <a:off x="550324" y="18938515"/>
          <a:ext cx="3973158" cy="250121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1º dia: Banana-Mamão-Manga    -  15/06/2021</a:t>
          </a:r>
          <a:endParaRPr lang="pt-B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2º dia: Mamão-Manga-Banana    -  16/06/2021</a:t>
          </a:r>
          <a:endParaRPr lang="pt-B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3º dia: Manga-Banana-Mamão    -  17/06/2021</a:t>
          </a:r>
          <a:endParaRPr lang="pt-B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4º dia: Mamão-Banana-Manga    -  18/06/2021</a:t>
          </a:r>
          <a:endParaRPr lang="pt-B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5º dia: Banana- Manga-Mamão   -  19/06/2021</a:t>
          </a:r>
          <a:endParaRPr lang="pt-BR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pt-BR" sz="14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6º dia: Manga-Mamão-Banana    -  22/06/2021</a:t>
          </a:r>
        </a:p>
        <a:p>
          <a:pPr marL="0" marR="0" lvl="0" indent="0" algn="ctr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pt-BR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RI Ba</a:t>
          </a:r>
          <a:r>
            <a:rPr lang="pt-BR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(%) = ConsBa/(ConsBa+ConsMM+ConsMA)*100</a:t>
          </a:r>
          <a:endParaRPr lang="pt-BR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274F-2E9E-425F-9B7D-EAFFE136842B}">
  <dimension ref="A1:R15"/>
  <sheetViews>
    <sheetView showGridLines="0" tabSelected="1" topLeftCell="D7" zoomScale="85" zoomScaleNormal="85" workbookViewId="0">
      <selection activeCell="F18" sqref="F18"/>
    </sheetView>
  </sheetViews>
  <sheetFormatPr defaultRowHeight="14.5" x14ac:dyDescent="0.35"/>
  <cols>
    <col min="2" max="2" width="7.81640625" bestFit="1" customWidth="1"/>
    <col min="3" max="3" width="8.54296875" bestFit="1" customWidth="1"/>
    <col min="4" max="4" width="9.6328125" bestFit="1" customWidth="1"/>
    <col min="5" max="5" width="10.90625" bestFit="1" customWidth="1"/>
    <col min="6" max="6" width="10.453125" bestFit="1" customWidth="1"/>
    <col min="7" max="7" width="11.7265625" bestFit="1" customWidth="1"/>
    <col min="8" max="8" width="10.08984375" bestFit="1" customWidth="1"/>
    <col min="9" max="9" width="11.36328125" bestFit="1" customWidth="1"/>
    <col min="10" max="10" width="9.90625" bestFit="1" customWidth="1"/>
    <col min="11" max="11" width="11.1796875" bestFit="1" customWidth="1"/>
    <col min="12" max="12" width="9.90625" bestFit="1" customWidth="1"/>
    <col min="13" max="13" width="11.1796875" bestFit="1" customWidth="1"/>
    <col min="14" max="14" width="13.6328125" bestFit="1" customWidth="1"/>
    <col min="15" max="15" width="12.7265625" bestFit="1" customWidth="1"/>
    <col min="16" max="16" width="9.36328125" bestFit="1" customWidth="1"/>
    <col min="17" max="17" width="9" bestFit="1" customWidth="1"/>
    <col min="18" max="18" width="9.08984375" bestFit="1" customWidth="1"/>
  </cols>
  <sheetData>
    <row r="1" spans="1:18" ht="14.5" customHeight="1" x14ac:dyDescent="0.35">
      <c r="A1" s="126" t="s">
        <v>105</v>
      </c>
      <c r="B1" s="14" t="s">
        <v>281</v>
      </c>
      <c r="C1" s="15" t="s">
        <v>282</v>
      </c>
      <c r="D1" s="3" t="s">
        <v>236</v>
      </c>
      <c r="E1" s="2" t="s">
        <v>237</v>
      </c>
      <c r="F1" s="3" t="s">
        <v>234</v>
      </c>
      <c r="G1" s="2" t="s">
        <v>235</v>
      </c>
      <c r="H1" s="117" t="s">
        <v>232</v>
      </c>
      <c r="I1" s="118" t="s">
        <v>233</v>
      </c>
      <c r="J1" s="3" t="s">
        <v>239</v>
      </c>
      <c r="K1" s="16" t="s">
        <v>238</v>
      </c>
      <c r="L1" s="3" t="s">
        <v>240</v>
      </c>
      <c r="M1" s="2" t="s">
        <v>241</v>
      </c>
      <c r="N1" s="127" t="s">
        <v>280</v>
      </c>
      <c r="O1" s="127" t="s">
        <v>287</v>
      </c>
      <c r="P1" s="127" t="s">
        <v>288</v>
      </c>
      <c r="Q1" s="127" t="s">
        <v>289</v>
      </c>
      <c r="R1" s="281" t="s">
        <v>145</v>
      </c>
    </row>
    <row r="2" spans="1:18" ht="15.5" x14ac:dyDescent="0.35">
      <c r="A2" s="12" t="s">
        <v>11</v>
      </c>
      <c r="B2" s="1" t="s">
        <v>28</v>
      </c>
      <c r="C2" s="4" t="s">
        <v>29</v>
      </c>
      <c r="D2" s="1">
        <v>0</v>
      </c>
      <c r="E2" s="5">
        <v>0</v>
      </c>
      <c r="F2" s="1">
        <v>1</v>
      </c>
      <c r="G2" s="4">
        <v>1</v>
      </c>
      <c r="H2" s="119">
        <v>1</v>
      </c>
      <c r="I2" s="120">
        <v>1</v>
      </c>
      <c r="J2" s="122">
        <v>0</v>
      </c>
      <c r="K2" s="123">
        <v>0</v>
      </c>
      <c r="L2" s="1">
        <v>1</v>
      </c>
      <c r="M2" s="4">
        <v>1</v>
      </c>
      <c r="N2" s="1">
        <v>7</v>
      </c>
      <c r="O2" s="122">
        <v>2</v>
      </c>
      <c r="P2" s="1">
        <v>4</v>
      </c>
      <c r="Q2" s="1">
        <v>2</v>
      </c>
      <c r="R2" s="1">
        <v>7</v>
      </c>
    </row>
    <row r="3" spans="1:18" ht="15.5" x14ac:dyDescent="0.35">
      <c r="A3" s="12" t="s">
        <v>17</v>
      </c>
      <c r="B3" s="282" t="s">
        <v>40</v>
      </c>
      <c r="C3" s="5" t="s">
        <v>41</v>
      </c>
      <c r="D3" s="282">
        <v>0</v>
      </c>
      <c r="E3" s="5">
        <v>0</v>
      </c>
      <c r="F3" s="282">
        <v>2</v>
      </c>
      <c r="G3" s="5">
        <v>1</v>
      </c>
      <c r="H3" s="283">
        <v>1</v>
      </c>
      <c r="I3" s="121">
        <v>1</v>
      </c>
      <c r="J3" s="284">
        <v>0</v>
      </c>
      <c r="K3" s="123">
        <v>0</v>
      </c>
      <c r="L3" s="282">
        <v>1</v>
      </c>
      <c r="M3" s="5">
        <v>1</v>
      </c>
      <c r="N3" s="282">
        <v>7</v>
      </c>
      <c r="O3" s="284">
        <v>2</v>
      </c>
      <c r="P3" s="282">
        <v>5</v>
      </c>
      <c r="Q3" s="282">
        <v>2</v>
      </c>
      <c r="R3" s="282">
        <v>8</v>
      </c>
    </row>
    <row r="4" spans="1:18" ht="15.5" x14ac:dyDescent="0.35">
      <c r="A4" s="12" t="s">
        <v>10</v>
      </c>
      <c r="B4" s="1" t="s">
        <v>26</v>
      </c>
      <c r="C4" s="5" t="s">
        <v>27</v>
      </c>
      <c r="D4" s="1">
        <v>1</v>
      </c>
      <c r="E4" s="5">
        <v>1</v>
      </c>
      <c r="F4" s="1">
        <v>1</v>
      </c>
      <c r="G4" s="5">
        <v>1</v>
      </c>
      <c r="H4" s="119">
        <v>3</v>
      </c>
      <c r="I4" s="121">
        <v>3</v>
      </c>
      <c r="J4" s="122">
        <v>1</v>
      </c>
      <c r="K4" s="123">
        <v>1</v>
      </c>
      <c r="L4" s="1">
        <v>4</v>
      </c>
      <c r="M4" s="5">
        <v>3</v>
      </c>
      <c r="N4" s="1">
        <v>69</v>
      </c>
      <c r="O4" s="122">
        <v>0</v>
      </c>
      <c r="P4" s="1">
        <v>0</v>
      </c>
      <c r="Q4" s="1">
        <v>0</v>
      </c>
      <c r="R4" s="1">
        <v>0</v>
      </c>
    </row>
    <row r="5" spans="1:18" ht="15.5" x14ac:dyDescent="0.35">
      <c r="A5" s="12" t="s">
        <v>9</v>
      </c>
      <c r="B5" s="1" t="s">
        <v>24</v>
      </c>
      <c r="C5" s="5" t="s">
        <v>25</v>
      </c>
      <c r="D5" s="1">
        <v>1</v>
      </c>
      <c r="E5" s="5">
        <v>0</v>
      </c>
      <c r="F5" s="1">
        <v>2</v>
      </c>
      <c r="G5" s="5">
        <v>1</v>
      </c>
      <c r="H5" s="119">
        <v>1</v>
      </c>
      <c r="I5" s="121">
        <v>1</v>
      </c>
      <c r="J5" s="122">
        <v>1</v>
      </c>
      <c r="K5" s="123">
        <v>1</v>
      </c>
      <c r="L5" s="1">
        <v>5</v>
      </c>
      <c r="M5" s="5">
        <v>5</v>
      </c>
      <c r="N5" s="1">
        <v>68</v>
      </c>
      <c r="O5" s="122">
        <v>0</v>
      </c>
      <c r="P5" s="1">
        <v>0</v>
      </c>
      <c r="Q5" s="1">
        <v>0</v>
      </c>
      <c r="R5" s="1">
        <v>0</v>
      </c>
    </row>
    <row r="6" spans="1:18" ht="15.5" x14ac:dyDescent="0.35">
      <c r="A6" s="12" t="s">
        <v>8</v>
      </c>
      <c r="B6" s="1" t="s">
        <v>22</v>
      </c>
      <c r="C6" s="5" t="s">
        <v>23</v>
      </c>
      <c r="D6" s="1">
        <v>0</v>
      </c>
      <c r="E6" s="5">
        <v>0</v>
      </c>
      <c r="F6" s="1">
        <v>1</v>
      </c>
      <c r="G6" s="5">
        <v>2</v>
      </c>
      <c r="H6" s="119">
        <v>1</v>
      </c>
      <c r="I6" s="121">
        <v>1</v>
      </c>
      <c r="J6" s="122">
        <v>0</v>
      </c>
      <c r="K6" s="123">
        <v>0</v>
      </c>
      <c r="L6" s="1">
        <v>1</v>
      </c>
      <c r="M6" s="5">
        <v>1</v>
      </c>
      <c r="N6" s="1">
        <v>7</v>
      </c>
      <c r="O6" s="122">
        <v>2</v>
      </c>
      <c r="P6" s="1">
        <v>7</v>
      </c>
      <c r="Q6" s="1">
        <v>6</v>
      </c>
      <c r="R6" s="1">
        <v>8</v>
      </c>
    </row>
    <row r="7" spans="1:18" ht="15.5" x14ac:dyDescent="0.35">
      <c r="A7" s="207" t="s">
        <v>14</v>
      </c>
      <c r="B7" s="208" t="s">
        <v>34</v>
      </c>
      <c r="C7" s="209" t="s">
        <v>35</v>
      </c>
      <c r="D7" s="208">
        <v>0</v>
      </c>
      <c r="E7" s="209">
        <v>0</v>
      </c>
      <c r="F7" s="208">
        <v>1</v>
      </c>
      <c r="G7" s="209">
        <v>1</v>
      </c>
      <c r="H7" s="208">
        <v>1</v>
      </c>
      <c r="I7" s="209">
        <v>1</v>
      </c>
      <c r="J7" s="208">
        <v>1</v>
      </c>
      <c r="K7" s="209">
        <v>0</v>
      </c>
      <c r="L7" s="208">
        <v>2</v>
      </c>
      <c r="M7" s="209">
        <v>1</v>
      </c>
      <c r="N7" s="208">
        <v>7</v>
      </c>
      <c r="O7" s="208">
        <v>2</v>
      </c>
      <c r="P7" s="208">
        <v>6</v>
      </c>
      <c r="Q7" s="208">
        <v>8</v>
      </c>
      <c r="R7" s="208">
        <v>8</v>
      </c>
    </row>
    <row r="8" spans="1:18" ht="15.5" x14ac:dyDescent="0.35">
      <c r="A8" s="12" t="s">
        <v>16</v>
      </c>
      <c r="B8" s="1" t="s">
        <v>38</v>
      </c>
      <c r="C8" s="5" t="s">
        <v>39</v>
      </c>
      <c r="D8" s="1">
        <v>0</v>
      </c>
      <c r="E8" s="5">
        <v>0</v>
      </c>
      <c r="F8" s="1">
        <v>1</v>
      </c>
      <c r="G8" s="5">
        <v>1</v>
      </c>
      <c r="H8" s="119">
        <v>1</v>
      </c>
      <c r="I8" s="121">
        <v>1</v>
      </c>
      <c r="J8" s="122">
        <v>1</v>
      </c>
      <c r="K8" s="123">
        <v>0</v>
      </c>
      <c r="L8" s="1">
        <v>2</v>
      </c>
      <c r="M8" s="5">
        <v>2</v>
      </c>
      <c r="N8" s="1">
        <v>8</v>
      </c>
      <c r="O8" s="122">
        <v>13</v>
      </c>
      <c r="P8" s="1">
        <v>5</v>
      </c>
      <c r="Q8" s="1">
        <v>9</v>
      </c>
      <c r="R8" s="1">
        <v>0</v>
      </c>
    </row>
    <row r="9" spans="1:18" ht="15.5" x14ac:dyDescent="0.35">
      <c r="A9" s="12" t="s">
        <v>4</v>
      </c>
      <c r="B9" s="1" t="s">
        <v>18</v>
      </c>
      <c r="C9" s="5" t="s">
        <v>19</v>
      </c>
      <c r="D9" s="1">
        <v>1</v>
      </c>
      <c r="E9" s="5">
        <v>0</v>
      </c>
      <c r="F9" s="1">
        <v>5</v>
      </c>
      <c r="G9" s="5">
        <v>5</v>
      </c>
      <c r="H9" s="119">
        <v>3</v>
      </c>
      <c r="I9" s="121">
        <v>1</v>
      </c>
      <c r="J9" s="122">
        <v>1</v>
      </c>
      <c r="K9" s="123">
        <v>1</v>
      </c>
      <c r="L9" s="1">
        <v>4</v>
      </c>
      <c r="M9" s="5">
        <v>4</v>
      </c>
      <c r="N9" s="1">
        <v>61</v>
      </c>
      <c r="O9" s="1">
        <v>0</v>
      </c>
      <c r="P9" s="1">
        <v>0</v>
      </c>
      <c r="Q9" s="1">
        <v>0</v>
      </c>
      <c r="R9" s="1">
        <v>0</v>
      </c>
    </row>
    <row r="10" spans="1:18" ht="15.5" x14ac:dyDescent="0.35">
      <c r="A10" s="12" t="s">
        <v>13</v>
      </c>
      <c r="B10" s="1" t="s">
        <v>32</v>
      </c>
      <c r="C10" s="5" t="s">
        <v>33</v>
      </c>
      <c r="D10" s="1">
        <v>0</v>
      </c>
      <c r="E10" s="5">
        <v>0</v>
      </c>
      <c r="F10" s="1">
        <v>1</v>
      </c>
      <c r="G10" s="5">
        <v>1</v>
      </c>
      <c r="H10" s="119">
        <v>1</v>
      </c>
      <c r="I10" s="121">
        <v>1</v>
      </c>
      <c r="J10" s="122">
        <v>1</v>
      </c>
      <c r="K10" s="123">
        <v>0</v>
      </c>
      <c r="L10" s="1">
        <v>2</v>
      </c>
      <c r="M10" s="5">
        <v>2</v>
      </c>
      <c r="N10" s="1">
        <v>8</v>
      </c>
      <c r="O10" s="122">
        <v>7</v>
      </c>
      <c r="P10" s="1">
        <v>4</v>
      </c>
      <c r="Q10" s="1">
        <v>8</v>
      </c>
      <c r="R10" s="1">
        <v>0</v>
      </c>
    </row>
    <row r="11" spans="1:18" x14ac:dyDescent="0.35">
      <c r="A11" s="12" t="s">
        <v>7</v>
      </c>
      <c r="B11" s="1" t="s">
        <v>20</v>
      </c>
      <c r="C11" s="5" t="s">
        <v>21</v>
      </c>
      <c r="D11" s="1">
        <v>0</v>
      </c>
      <c r="E11" s="5">
        <v>0</v>
      </c>
      <c r="F11" s="1">
        <v>1</v>
      </c>
      <c r="G11" s="5">
        <v>1</v>
      </c>
      <c r="H11" s="119">
        <v>1</v>
      </c>
      <c r="I11" s="121">
        <v>1</v>
      </c>
      <c r="J11" s="122">
        <v>1</v>
      </c>
      <c r="K11" s="123">
        <v>0</v>
      </c>
      <c r="L11" s="1">
        <v>2</v>
      </c>
      <c r="M11" s="5">
        <v>2</v>
      </c>
      <c r="N11" s="1">
        <v>7</v>
      </c>
      <c r="O11" s="122">
        <v>5</v>
      </c>
      <c r="P11" s="1">
        <v>0</v>
      </c>
      <c r="Q11" s="1">
        <v>0</v>
      </c>
      <c r="R11" s="1">
        <v>0</v>
      </c>
    </row>
    <row r="12" spans="1:18" ht="15.5" x14ac:dyDescent="0.35">
      <c r="A12" s="13" t="s">
        <v>15</v>
      </c>
      <c r="B12" s="1" t="s">
        <v>36</v>
      </c>
      <c r="C12" s="5" t="s">
        <v>37</v>
      </c>
      <c r="D12" s="1">
        <v>0</v>
      </c>
      <c r="E12" s="5">
        <v>0</v>
      </c>
      <c r="F12" s="1">
        <v>2</v>
      </c>
      <c r="G12" s="5">
        <v>1</v>
      </c>
      <c r="H12" s="119">
        <v>3</v>
      </c>
      <c r="I12" s="121">
        <v>3</v>
      </c>
      <c r="J12" s="122">
        <v>0</v>
      </c>
      <c r="K12" s="123">
        <v>0</v>
      </c>
      <c r="L12" s="1">
        <v>1</v>
      </c>
      <c r="M12" s="5">
        <v>1</v>
      </c>
      <c r="N12" s="1">
        <v>7</v>
      </c>
      <c r="O12" s="122">
        <v>2</v>
      </c>
      <c r="P12" s="1">
        <v>6</v>
      </c>
      <c r="Q12" s="1">
        <v>3</v>
      </c>
      <c r="R12" s="1">
        <v>8</v>
      </c>
    </row>
    <row r="13" spans="1:18" ht="15.5" x14ac:dyDescent="0.35">
      <c r="A13" s="198" t="s">
        <v>12</v>
      </c>
      <c r="B13" s="99" t="s">
        <v>30</v>
      </c>
      <c r="C13" s="199" t="s">
        <v>31</v>
      </c>
      <c r="D13" s="99">
        <v>1</v>
      </c>
      <c r="E13" s="199">
        <v>0</v>
      </c>
      <c r="F13" s="99">
        <v>5</v>
      </c>
      <c r="G13" s="199">
        <v>3</v>
      </c>
      <c r="H13" s="200">
        <v>1</v>
      </c>
      <c r="I13" s="201">
        <v>1</v>
      </c>
      <c r="J13" s="202">
        <v>1</v>
      </c>
      <c r="K13" s="203">
        <v>0</v>
      </c>
      <c r="L13" s="99">
        <v>3</v>
      </c>
      <c r="M13" s="199">
        <v>2</v>
      </c>
      <c r="N13" s="99">
        <v>12</v>
      </c>
      <c r="O13" s="202">
        <v>13</v>
      </c>
      <c r="P13" s="99">
        <v>0</v>
      </c>
      <c r="Q13" s="99">
        <v>0</v>
      </c>
      <c r="R13" s="99">
        <v>0</v>
      </c>
    </row>
    <row r="14" spans="1:18" ht="15.5" x14ac:dyDescent="0.35">
      <c r="A14" s="11"/>
      <c r="F14" s="1"/>
      <c r="G14" s="1"/>
      <c r="H14" s="1"/>
      <c r="I14" s="1"/>
    </row>
    <row r="15" spans="1:18" x14ac:dyDescent="0.35">
      <c r="C15" s="1"/>
    </row>
  </sheetData>
  <sortState xmlns:xlrd2="http://schemas.microsoft.com/office/spreadsheetml/2017/richdata2" ref="A2:R13">
    <sortCondition ref="A2:A13"/>
  </sortState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9C7C-9499-4C2B-B6FF-FBCDA34E79E3}">
  <dimension ref="B1:U38"/>
  <sheetViews>
    <sheetView showGridLines="0" zoomScale="70" zoomScaleNormal="70" workbookViewId="0">
      <selection activeCell="B2" sqref="B2:B15"/>
    </sheetView>
  </sheetViews>
  <sheetFormatPr defaultRowHeight="14.5" x14ac:dyDescent="0.35"/>
  <cols>
    <col min="2" max="2" width="11" bestFit="1" customWidth="1"/>
    <col min="3" max="3" width="9.453125" customWidth="1"/>
    <col min="4" max="4" width="9.26953125" customWidth="1"/>
    <col min="5" max="5" width="14" customWidth="1"/>
    <col min="6" max="6" width="12.54296875" customWidth="1"/>
    <col min="7" max="7" width="8" customWidth="1"/>
    <col min="8" max="8" width="7.26953125" customWidth="1"/>
    <col min="9" max="9" width="8" customWidth="1"/>
    <col min="10" max="10" width="7.54296875" customWidth="1"/>
    <col min="11" max="11" width="14" customWidth="1"/>
    <col min="12" max="12" width="15.08984375" customWidth="1"/>
    <col min="13" max="13" width="11.36328125" customWidth="1"/>
    <col min="14" max="14" width="12.6328125" customWidth="1"/>
    <col min="15" max="15" width="8.26953125" customWidth="1"/>
    <col min="16" max="16" width="8" customWidth="1"/>
    <col min="17" max="17" width="11.90625" customWidth="1"/>
    <col min="18" max="18" width="11.453125" customWidth="1"/>
    <col min="19" max="19" width="18.08984375" customWidth="1"/>
    <col min="20" max="20" width="20.26953125" customWidth="1"/>
  </cols>
  <sheetData>
    <row r="1" spans="2:21" ht="47.5" customHeight="1" x14ac:dyDescent="0.35">
      <c r="B1" s="10"/>
      <c r="C1" s="224" t="s">
        <v>61</v>
      </c>
      <c r="D1" s="224"/>
      <c r="E1" s="224"/>
      <c r="F1" s="224"/>
      <c r="G1" s="224"/>
      <c r="H1" s="224"/>
      <c r="I1" s="224"/>
      <c r="J1" s="225"/>
      <c r="K1" s="226" t="s">
        <v>62</v>
      </c>
      <c r="L1" s="227"/>
      <c r="M1" s="227"/>
      <c r="N1" s="227"/>
      <c r="O1" s="227"/>
      <c r="P1" s="228"/>
      <c r="Q1" s="216" t="s">
        <v>214</v>
      </c>
      <c r="R1" s="217"/>
      <c r="S1" s="220" t="s">
        <v>63</v>
      </c>
      <c r="T1" s="221"/>
    </row>
    <row r="2" spans="2:21" ht="17" customHeight="1" x14ac:dyDescent="0.35">
      <c r="B2" s="247" t="s">
        <v>3</v>
      </c>
      <c r="C2" s="257" t="s">
        <v>49</v>
      </c>
      <c r="D2" s="246"/>
      <c r="E2" s="245" t="s">
        <v>0</v>
      </c>
      <c r="F2" s="246"/>
      <c r="G2" s="245" t="s">
        <v>53</v>
      </c>
      <c r="H2" s="246"/>
      <c r="I2" s="258" t="s">
        <v>1</v>
      </c>
      <c r="J2" s="259"/>
      <c r="K2" s="245" t="s">
        <v>45</v>
      </c>
      <c r="L2" s="246"/>
      <c r="M2" s="255" t="s">
        <v>2</v>
      </c>
      <c r="N2" s="256"/>
      <c r="O2" s="229" t="s">
        <v>44</v>
      </c>
      <c r="P2" s="230"/>
      <c r="Q2" s="218"/>
      <c r="R2" s="219"/>
      <c r="S2" s="222"/>
      <c r="T2" s="223"/>
    </row>
    <row r="3" spans="2:21" x14ac:dyDescent="0.35">
      <c r="B3" s="248"/>
      <c r="C3" s="14" t="s">
        <v>230</v>
      </c>
      <c r="D3" s="15" t="s">
        <v>231</v>
      </c>
      <c r="E3" s="109" t="s">
        <v>5</v>
      </c>
      <c r="F3" s="110" t="s">
        <v>6</v>
      </c>
      <c r="G3" s="3" t="s">
        <v>5</v>
      </c>
      <c r="H3" s="2" t="s">
        <v>6</v>
      </c>
      <c r="I3" s="114" t="s">
        <v>5</v>
      </c>
      <c r="J3" s="115" t="s">
        <v>6</v>
      </c>
      <c r="K3" s="3" t="s">
        <v>5</v>
      </c>
      <c r="L3" s="2" t="s">
        <v>6</v>
      </c>
      <c r="M3" s="117" t="s">
        <v>5</v>
      </c>
      <c r="N3" s="118" t="s">
        <v>6</v>
      </c>
      <c r="O3" s="114" t="s">
        <v>5</v>
      </c>
      <c r="P3" s="115" t="s">
        <v>6</v>
      </c>
      <c r="Q3" s="3" t="s">
        <v>5</v>
      </c>
      <c r="R3" s="16" t="s">
        <v>6</v>
      </c>
      <c r="S3" s="3" t="s">
        <v>5</v>
      </c>
      <c r="T3" s="2" t="s">
        <v>6</v>
      </c>
    </row>
    <row r="4" spans="2:21" ht="15.5" x14ac:dyDescent="0.35">
      <c r="B4" s="12" t="s">
        <v>4</v>
      </c>
      <c r="C4" s="1" t="s">
        <v>18</v>
      </c>
      <c r="D4" s="4" t="s">
        <v>19</v>
      </c>
      <c r="E4" s="111">
        <v>1</v>
      </c>
      <c r="F4" s="112">
        <v>1</v>
      </c>
      <c r="G4" s="1">
        <v>1</v>
      </c>
      <c r="H4" s="5">
        <v>0</v>
      </c>
      <c r="I4" s="111">
        <v>0</v>
      </c>
      <c r="J4" s="112">
        <v>0</v>
      </c>
      <c r="K4" s="1">
        <v>5</v>
      </c>
      <c r="L4" s="4">
        <v>5</v>
      </c>
      <c r="M4" s="119">
        <v>3</v>
      </c>
      <c r="N4" s="120">
        <v>1</v>
      </c>
      <c r="O4" s="111">
        <v>1</v>
      </c>
      <c r="P4" s="116">
        <v>0</v>
      </c>
      <c r="Q4" s="122">
        <v>600</v>
      </c>
      <c r="R4" s="123">
        <v>600</v>
      </c>
      <c r="S4" s="1">
        <v>4</v>
      </c>
      <c r="T4" s="1">
        <v>4</v>
      </c>
      <c r="U4" s="17"/>
    </row>
    <row r="5" spans="2:21" ht="15.5" x14ac:dyDescent="0.35">
      <c r="B5" s="12" t="s">
        <v>7</v>
      </c>
      <c r="C5" s="1" t="s">
        <v>20</v>
      </c>
      <c r="D5" s="5" t="s">
        <v>21</v>
      </c>
      <c r="E5" s="111">
        <v>1</v>
      </c>
      <c r="F5" s="112">
        <v>1</v>
      </c>
      <c r="G5" s="1">
        <v>0</v>
      </c>
      <c r="H5" s="5">
        <v>0</v>
      </c>
      <c r="I5" s="111">
        <v>0</v>
      </c>
      <c r="J5" s="112">
        <v>0</v>
      </c>
      <c r="K5" s="1">
        <v>1</v>
      </c>
      <c r="L5" s="5">
        <v>1</v>
      </c>
      <c r="M5" s="119">
        <v>1</v>
      </c>
      <c r="N5" s="121">
        <v>1</v>
      </c>
      <c r="O5" s="111">
        <v>0</v>
      </c>
      <c r="P5" s="112">
        <v>0</v>
      </c>
      <c r="Q5" s="122">
        <v>600</v>
      </c>
      <c r="R5" s="123">
        <v>1</v>
      </c>
      <c r="S5" s="1">
        <v>2</v>
      </c>
      <c r="T5" s="5">
        <v>2</v>
      </c>
    </row>
    <row r="6" spans="2:21" ht="15.5" x14ac:dyDescent="0.35">
      <c r="B6" s="12" t="s">
        <v>8</v>
      </c>
      <c r="C6" s="1" t="s">
        <v>22</v>
      </c>
      <c r="D6" s="5" t="s">
        <v>23</v>
      </c>
      <c r="E6" s="111">
        <v>1</v>
      </c>
      <c r="F6" s="112">
        <v>1</v>
      </c>
      <c r="G6" s="1">
        <v>0</v>
      </c>
      <c r="H6" s="5">
        <v>0</v>
      </c>
      <c r="I6" s="111">
        <v>0</v>
      </c>
      <c r="J6" s="112">
        <v>0</v>
      </c>
      <c r="K6" s="1">
        <v>1</v>
      </c>
      <c r="L6" s="5">
        <v>2</v>
      </c>
      <c r="M6" s="119">
        <v>1</v>
      </c>
      <c r="N6" s="121">
        <v>1</v>
      </c>
      <c r="O6" s="111">
        <v>0</v>
      </c>
      <c r="P6" s="112">
        <v>0</v>
      </c>
      <c r="Q6" s="122">
        <v>263</v>
      </c>
      <c r="R6" s="123">
        <v>1</v>
      </c>
      <c r="S6" s="1">
        <v>1</v>
      </c>
      <c r="T6" s="5">
        <v>1</v>
      </c>
    </row>
    <row r="7" spans="2:21" ht="15.5" x14ac:dyDescent="0.35">
      <c r="B7" s="12" t="s">
        <v>9</v>
      </c>
      <c r="C7" s="1" t="s">
        <v>24</v>
      </c>
      <c r="D7" s="5" t="s">
        <v>25</v>
      </c>
      <c r="E7" s="111">
        <v>1</v>
      </c>
      <c r="F7" s="112">
        <v>1</v>
      </c>
      <c r="G7" s="1">
        <v>1</v>
      </c>
      <c r="H7" s="5">
        <v>0</v>
      </c>
      <c r="I7" s="111">
        <v>0</v>
      </c>
      <c r="J7" s="112">
        <v>0</v>
      </c>
      <c r="K7" s="1">
        <v>2</v>
      </c>
      <c r="L7" s="5">
        <v>1</v>
      </c>
      <c r="M7" s="119">
        <v>1</v>
      </c>
      <c r="N7" s="121">
        <v>1</v>
      </c>
      <c r="O7" s="111">
        <v>0</v>
      </c>
      <c r="P7" s="112">
        <v>1</v>
      </c>
      <c r="Q7" s="122">
        <v>600</v>
      </c>
      <c r="R7" s="123">
        <v>600</v>
      </c>
      <c r="S7" s="1">
        <v>5</v>
      </c>
      <c r="T7" s="5">
        <v>5</v>
      </c>
    </row>
    <row r="8" spans="2:21" ht="15.5" x14ac:dyDescent="0.35">
      <c r="B8" s="12" t="s">
        <v>10</v>
      </c>
      <c r="C8" s="1" t="s">
        <v>26</v>
      </c>
      <c r="D8" s="5" t="s">
        <v>27</v>
      </c>
      <c r="E8" s="111">
        <v>1</v>
      </c>
      <c r="F8" s="112">
        <v>1</v>
      </c>
      <c r="G8" s="1">
        <v>1</v>
      </c>
      <c r="H8" s="5">
        <v>1</v>
      </c>
      <c r="I8" s="111">
        <v>1</v>
      </c>
      <c r="J8" s="112">
        <v>0</v>
      </c>
      <c r="K8" s="1">
        <v>1</v>
      </c>
      <c r="L8" s="5">
        <v>1</v>
      </c>
      <c r="M8" s="119">
        <v>3</v>
      </c>
      <c r="N8" s="121">
        <v>3</v>
      </c>
      <c r="O8" s="111">
        <v>0</v>
      </c>
      <c r="P8" s="112">
        <v>1</v>
      </c>
      <c r="Q8" s="122">
        <v>600</v>
      </c>
      <c r="R8" s="123">
        <v>600</v>
      </c>
      <c r="S8" s="1">
        <v>4</v>
      </c>
      <c r="T8" s="5">
        <v>3</v>
      </c>
    </row>
    <row r="9" spans="2:21" ht="15.5" x14ac:dyDescent="0.35">
      <c r="B9" s="12" t="s">
        <v>11</v>
      </c>
      <c r="C9" s="1" t="s">
        <v>28</v>
      </c>
      <c r="D9" s="5" t="s">
        <v>29</v>
      </c>
      <c r="E9" s="111">
        <v>1</v>
      </c>
      <c r="F9" s="112">
        <v>1</v>
      </c>
      <c r="G9" s="1">
        <v>0</v>
      </c>
      <c r="H9" s="5">
        <v>0</v>
      </c>
      <c r="I9" s="111">
        <v>0</v>
      </c>
      <c r="J9" s="112">
        <v>0</v>
      </c>
      <c r="K9" s="1">
        <v>1</v>
      </c>
      <c r="L9" s="5">
        <v>1</v>
      </c>
      <c r="M9" s="119">
        <v>1</v>
      </c>
      <c r="N9" s="121">
        <v>1</v>
      </c>
      <c r="O9" s="111">
        <v>0</v>
      </c>
      <c r="P9" s="112">
        <v>0</v>
      </c>
      <c r="Q9" s="122">
        <v>1</v>
      </c>
      <c r="R9" s="123">
        <v>1</v>
      </c>
      <c r="S9" s="1">
        <v>1</v>
      </c>
      <c r="T9" s="5">
        <v>1</v>
      </c>
    </row>
    <row r="10" spans="2:21" ht="15.5" x14ac:dyDescent="0.35">
      <c r="B10" s="12" t="s">
        <v>12</v>
      </c>
      <c r="C10" s="1" t="s">
        <v>30</v>
      </c>
      <c r="D10" s="5" t="s">
        <v>31</v>
      </c>
      <c r="E10" s="111">
        <v>1</v>
      </c>
      <c r="F10" s="112">
        <v>1</v>
      </c>
      <c r="G10" s="1">
        <v>1</v>
      </c>
      <c r="H10" s="5">
        <v>0</v>
      </c>
      <c r="I10" s="111">
        <v>0</v>
      </c>
      <c r="J10" s="112">
        <v>0</v>
      </c>
      <c r="K10" s="1">
        <v>5</v>
      </c>
      <c r="L10" s="5">
        <v>3</v>
      </c>
      <c r="M10" s="119">
        <v>1</v>
      </c>
      <c r="N10" s="121">
        <v>1</v>
      </c>
      <c r="O10" s="111">
        <v>1</v>
      </c>
      <c r="P10" s="112">
        <v>1</v>
      </c>
      <c r="Q10" s="122">
        <v>600</v>
      </c>
      <c r="R10" s="123">
        <v>1</v>
      </c>
      <c r="S10" s="1">
        <v>3</v>
      </c>
      <c r="T10" s="5">
        <v>2</v>
      </c>
    </row>
    <row r="11" spans="2:21" ht="15.5" x14ac:dyDescent="0.35">
      <c r="B11" s="12" t="s">
        <v>13</v>
      </c>
      <c r="C11" s="1" t="s">
        <v>32</v>
      </c>
      <c r="D11" s="5" t="s">
        <v>33</v>
      </c>
      <c r="E11" s="111">
        <v>1</v>
      </c>
      <c r="F11" s="112">
        <v>1</v>
      </c>
      <c r="G11" s="1">
        <v>0</v>
      </c>
      <c r="H11" s="5">
        <v>0</v>
      </c>
      <c r="I11" s="111">
        <v>0</v>
      </c>
      <c r="J11" s="112">
        <v>0</v>
      </c>
      <c r="K11" s="1">
        <v>1</v>
      </c>
      <c r="L11" s="5">
        <v>1</v>
      </c>
      <c r="M11" s="119">
        <v>1</v>
      </c>
      <c r="N11" s="121">
        <v>1</v>
      </c>
      <c r="O11" s="111">
        <v>0</v>
      </c>
      <c r="P11" s="112">
        <v>0</v>
      </c>
      <c r="Q11" s="122">
        <v>600</v>
      </c>
      <c r="R11" s="123">
        <v>1</v>
      </c>
      <c r="S11" s="1">
        <v>2</v>
      </c>
      <c r="T11" s="5">
        <v>2</v>
      </c>
    </row>
    <row r="12" spans="2:21" ht="15.5" x14ac:dyDescent="0.35">
      <c r="B12" s="12" t="s">
        <v>14</v>
      </c>
      <c r="C12" s="1" t="s">
        <v>34</v>
      </c>
      <c r="D12" s="5" t="s">
        <v>35</v>
      </c>
      <c r="E12" s="111">
        <v>1</v>
      </c>
      <c r="F12" s="112">
        <v>1</v>
      </c>
      <c r="G12" s="1">
        <v>0</v>
      </c>
      <c r="H12" s="5">
        <v>0</v>
      </c>
      <c r="I12" s="111">
        <v>0</v>
      </c>
      <c r="J12" s="112">
        <v>0</v>
      </c>
      <c r="K12" s="1">
        <v>1</v>
      </c>
      <c r="L12" s="5">
        <v>1</v>
      </c>
      <c r="M12" s="119">
        <v>1</v>
      </c>
      <c r="N12" s="121">
        <v>1</v>
      </c>
      <c r="O12" s="111">
        <v>0</v>
      </c>
      <c r="P12" s="112">
        <v>0</v>
      </c>
      <c r="Q12" s="122">
        <v>600</v>
      </c>
      <c r="R12" s="123">
        <v>1</v>
      </c>
      <c r="S12" s="1">
        <v>2</v>
      </c>
      <c r="T12" s="5">
        <v>1</v>
      </c>
    </row>
    <row r="13" spans="2:21" x14ac:dyDescent="0.35">
      <c r="B13" s="13" t="s">
        <v>15</v>
      </c>
      <c r="C13" s="1" t="s">
        <v>36</v>
      </c>
      <c r="D13" s="5" t="s">
        <v>37</v>
      </c>
      <c r="E13" s="111">
        <v>1</v>
      </c>
      <c r="F13" s="112">
        <v>1</v>
      </c>
      <c r="G13" s="1">
        <v>0</v>
      </c>
      <c r="H13" s="5">
        <v>0</v>
      </c>
      <c r="I13" s="111">
        <v>0</v>
      </c>
      <c r="J13" s="112">
        <v>0</v>
      </c>
      <c r="K13" s="1">
        <v>2</v>
      </c>
      <c r="L13" s="5">
        <v>1</v>
      </c>
      <c r="M13" s="119">
        <v>3</v>
      </c>
      <c r="N13" s="121">
        <v>3</v>
      </c>
      <c r="O13" s="111">
        <v>0</v>
      </c>
      <c r="P13" s="112">
        <v>0</v>
      </c>
      <c r="Q13" s="122">
        <v>1</v>
      </c>
      <c r="R13" s="123">
        <v>1</v>
      </c>
      <c r="S13" s="1">
        <v>1</v>
      </c>
      <c r="T13" s="5">
        <v>1</v>
      </c>
    </row>
    <row r="14" spans="2:21" ht="15.5" x14ac:dyDescent="0.35">
      <c r="B14" s="12" t="s">
        <v>16</v>
      </c>
      <c r="C14" s="1" t="s">
        <v>38</v>
      </c>
      <c r="D14" s="5" t="s">
        <v>39</v>
      </c>
      <c r="E14" s="111">
        <v>1</v>
      </c>
      <c r="F14" s="112">
        <v>1</v>
      </c>
      <c r="G14" s="1">
        <v>0</v>
      </c>
      <c r="H14" s="5">
        <v>0</v>
      </c>
      <c r="I14" s="111">
        <v>0</v>
      </c>
      <c r="J14" s="112">
        <v>0</v>
      </c>
      <c r="K14" s="1">
        <v>1</v>
      </c>
      <c r="L14" s="5">
        <v>1</v>
      </c>
      <c r="M14" s="119">
        <v>1</v>
      </c>
      <c r="N14" s="121">
        <v>1</v>
      </c>
      <c r="O14" s="111">
        <v>0</v>
      </c>
      <c r="P14" s="112">
        <v>0</v>
      </c>
      <c r="Q14" s="122">
        <v>600</v>
      </c>
      <c r="R14" s="123">
        <v>12</v>
      </c>
      <c r="S14" s="1">
        <v>2</v>
      </c>
      <c r="T14" s="5">
        <v>2</v>
      </c>
    </row>
    <row r="15" spans="2:21" ht="15.5" x14ac:dyDescent="0.35">
      <c r="B15" s="12" t="s">
        <v>17</v>
      </c>
      <c r="C15" s="1" t="s">
        <v>40</v>
      </c>
      <c r="D15" s="5" t="s">
        <v>41</v>
      </c>
      <c r="E15" s="111">
        <v>1</v>
      </c>
      <c r="F15" s="112">
        <v>1</v>
      </c>
      <c r="G15" s="1">
        <v>0</v>
      </c>
      <c r="H15" s="5">
        <v>0</v>
      </c>
      <c r="I15" s="111">
        <v>0</v>
      </c>
      <c r="J15" s="112">
        <v>0</v>
      </c>
      <c r="K15" s="1">
        <v>2</v>
      </c>
      <c r="L15" s="5">
        <v>1</v>
      </c>
      <c r="M15" s="119">
        <v>1</v>
      </c>
      <c r="N15" s="121">
        <v>1</v>
      </c>
      <c r="O15" s="111">
        <v>1</v>
      </c>
      <c r="P15" s="112">
        <v>0</v>
      </c>
      <c r="Q15" s="122">
        <v>1</v>
      </c>
      <c r="R15" s="123">
        <v>1</v>
      </c>
      <c r="S15" s="1">
        <v>1</v>
      </c>
      <c r="T15" s="5">
        <v>1</v>
      </c>
    </row>
    <row r="16" spans="2:21" ht="15.5" x14ac:dyDescent="0.35">
      <c r="B16" s="11"/>
      <c r="E16" s="113"/>
      <c r="F16" s="113"/>
      <c r="I16" s="111"/>
      <c r="J16" s="111"/>
      <c r="K16" s="1"/>
      <c r="L16" s="1"/>
      <c r="M16" s="1"/>
      <c r="N16" s="1"/>
      <c r="O16" s="1"/>
      <c r="P16" s="1"/>
    </row>
    <row r="18" spans="3:20" ht="14.5" customHeight="1" x14ac:dyDescent="0.35">
      <c r="C18" s="214" t="s">
        <v>70</v>
      </c>
      <c r="D18" s="215"/>
      <c r="E18" s="231" t="s">
        <v>48</v>
      </c>
      <c r="F18" s="232"/>
      <c r="G18" s="242" t="s">
        <v>52</v>
      </c>
      <c r="H18" s="243"/>
      <c r="I18" s="236" t="s">
        <v>50</v>
      </c>
      <c r="J18" s="237"/>
      <c r="K18" s="241" t="s">
        <v>48</v>
      </c>
      <c r="L18" s="232"/>
      <c r="M18" s="241" t="s">
        <v>57</v>
      </c>
      <c r="N18" s="232"/>
      <c r="O18" s="242" t="s">
        <v>54</v>
      </c>
      <c r="P18" s="243"/>
      <c r="Q18" s="214" t="s">
        <v>69</v>
      </c>
      <c r="R18" s="215"/>
      <c r="S18" s="18" t="s">
        <v>68</v>
      </c>
      <c r="T18" s="19"/>
    </row>
    <row r="19" spans="3:20" ht="14.5" customHeight="1" x14ac:dyDescent="0.35">
      <c r="C19" s="249" t="s">
        <v>71</v>
      </c>
      <c r="D19" s="250"/>
      <c r="E19" s="233" t="s">
        <v>42</v>
      </c>
      <c r="F19" s="234"/>
      <c r="G19" s="238" t="s">
        <v>56</v>
      </c>
      <c r="H19" s="239"/>
      <c r="I19" s="238" t="s">
        <v>56</v>
      </c>
      <c r="J19" s="239"/>
      <c r="K19" s="240" t="s">
        <v>46</v>
      </c>
      <c r="L19" s="234"/>
      <c r="M19" s="240" t="s">
        <v>42</v>
      </c>
      <c r="N19" s="234"/>
      <c r="O19" s="238" t="s">
        <v>56</v>
      </c>
      <c r="P19" s="244"/>
      <c r="Q19" s="210" t="s">
        <v>203</v>
      </c>
      <c r="R19" s="211"/>
      <c r="S19" s="22" t="s">
        <v>65</v>
      </c>
      <c r="T19" s="7"/>
    </row>
    <row r="20" spans="3:20" x14ac:dyDescent="0.35">
      <c r="C20" s="251"/>
      <c r="D20" s="252"/>
      <c r="E20" s="235" t="s">
        <v>43</v>
      </c>
      <c r="F20" s="235"/>
      <c r="G20" s="240" t="s">
        <v>51</v>
      </c>
      <c r="H20" s="234"/>
      <c r="I20" s="240" t="s">
        <v>51</v>
      </c>
      <c r="J20" s="234"/>
      <c r="K20" s="235" t="s">
        <v>58</v>
      </c>
      <c r="L20" s="235"/>
      <c r="M20" s="240" t="s">
        <v>43</v>
      </c>
      <c r="N20" s="233"/>
      <c r="O20" s="240" t="s">
        <v>51</v>
      </c>
      <c r="P20" s="233"/>
      <c r="Q20" s="212"/>
      <c r="R20" s="213"/>
      <c r="S20" s="23" t="s">
        <v>64</v>
      </c>
      <c r="T20" s="20"/>
    </row>
    <row r="21" spans="3:20" x14ac:dyDescent="0.35">
      <c r="C21" s="251"/>
      <c r="D21" s="252"/>
      <c r="E21" s="233" t="s">
        <v>55</v>
      </c>
      <c r="F21" s="234"/>
      <c r="K21" s="240" t="s">
        <v>59</v>
      </c>
      <c r="L21" s="234"/>
      <c r="M21" s="240" t="s">
        <v>55</v>
      </c>
      <c r="N21" s="234"/>
      <c r="Q21" s="212"/>
      <c r="R21" s="213"/>
      <c r="S21" s="22" t="s">
        <v>66</v>
      </c>
      <c r="T21" s="7"/>
    </row>
    <row r="22" spans="3:20" x14ac:dyDescent="0.35">
      <c r="C22" s="253"/>
      <c r="D22" s="254"/>
      <c r="J22" s="6"/>
      <c r="K22" s="23" t="s">
        <v>47</v>
      </c>
      <c r="L22" s="25"/>
      <c r="Q22" s="212"/>
      <c r="R22" s="213"/>
      <c r="S22" s="23" t="s">
        <v>67</v>
      </c>
      <c r="T22" s="9"/>
    </row>
    <row r="23" spans="3:20" ht="14.5" customHeight="1" x14ac:dyDescent="0.35">
      <c r="C23" s="210" t="s">
        <v>283</v>
      </c>
      <c r="D23" s="210"/>
      <c r="I23" s="6"/>
      <c r="J23" s="21"/>
      <c r="K23" s="22" t="s">
        <v>60</v>
      </c>
      <c r="L23" s="26"/>
      <c r="Q23" s="212"/>
      <c r="R23" s="213"/>
      <c r="S23" s="24" t="s">
        <v>72</v>
      </c>
      <c r="T23" s="8"/>
    </row>
    <row r="24" spans="3:20" x14ac:dyDescent="0.35">
      <c r="C24" s="212"/>
      <c r="D24" s="212"/>
    </row>
    <row r="27" spans="3:20" x14ac:dyDescent="0.35">
      <c r="D27" s="1" t="s">
        <v>18</v>
      </c>
      <c r="E27" s="4" t="s">
        <v>19</v>
      </c>
      <c r="F27" s="5" t="s">
        <v>21</v>
      </c>
      <c r="G27" s="5" t="s">
        <v>23</v>
      </c>
      <c r="H27" s="5" t="s">
        <v>25</v>
      </c>
      <c r="I27" s="5" t="s">
        <v>27</v>
      </c>
      <c r="J27" s="5" t="s">
        <v>29</v>
      </c>
      <c r="K27" s="5" t="s">
        <v>31</v>
      </c>
      <c r="L27" s="5" t="s">
        <v>33</v>
      </c>
      <c r="M27" s="5" t="s">
        <v>35</v>
      </c>
      <c r="N27" s="5" t="s">
        <v>37</v>
      </c>
      <c r="O27" s="5" t="s">
        <v>39</v>
      </c>
      <c r="P27" s="5" t="s">
        <v>41</v>
      </c>
    </row>
    <row r="28" spans="3:20" x14ac:dyDescent="0.35">
      <c r="D28" s="1" t="s">
        <v>20</v>
      </c>
      <c r="L28" s="27"/>
    </row>
    <row r="29" spans="3:20" x14ac:dyDescent="0.35">
      <c r="D29" s="1" t="s">
        <v>22</v>
      </c>
    </row>
    <row r="30" spans="3:20" x14ac:dyDescent="0.35">
      <c r="D30" s="1" t="s">
        <v>24</v>
      </c>
    </row>
    <row r="31" spans="3:20" x14ac:dyDescent="0.35">
      <c r="D31" s="1" t="s">
        <v>26</v>
      </c>
    </row>
    <row r="32" spans="3:20" x14ac:dyDescent="0.35">
      <c r="D32" s="1" t="s">
        <v>28</v>
      </c>
    </row>
    <row r="33" spans="4:4" x14ac:dyDescent="0.35">
      <c r="D33" s="1" t="s">
        <v>30</v>
      </c>
    </row>
    <row r="34" spans="4:4" x14ac:dyDescent="0.35">
      <c r="D34" s="1" t="s">
        <v>32</v>
      </c>
    </row>
    <row r="35" spans="4:4" x14ac:dyDescent="0.35">
      <c r="D35" s="1" t="s">
        <v>34</v>
      </c>
    </row>
    <row r="36" spans="4:4" x14ac:dyDescent="0.35">
      <c r="D36" s="1" t="s">
        <v>36</v>
      </c>
    </row>
    <row r="37" spans="4:4" x14ac:dyDescent="0.35">
      <c r="D37" s="1" t="s">
        <v>38</v>
      </c>
    </row>
    <row r="38" spans="4:4" x14ac:dyDescent="0.35">
      <c r="D38" s="1" t="s">
        <v>40</v>
      </c>
    </row>
  </sheetData>
  <mergeCells count="38">
    <mergeCell ref="C23:D24"/>
    <mergeCell ref="C2:D2"/>
    <mergeCell ref="E2:F2"/>
    <mergeCell ref="G2:H2"/>
    <mergeCell ref="I2:J2"/>
    <mergeCell ref="K2:L2"/>
    <mergeCell ref="B2:B3"/>
    <mergeCell ref="C18:D18"/>
    <mergeCell ref="C19:D22"/>
    <mergeCell ref="M21:N21"/>
    <mergeCell ref="K21:L21"/>
    <mergeCell ref="E21:F21"/>
    <mergeCell ref="G18:H18"/>
    <mergeCell ref="G19:H19"/>
    <mergeCell ref="G20:H20"/>
    <mergeCell ref="M2:N2"/>
    <mergeCell ref="O18:P18"/>
    <mergeCell ref="O19:P19"/>
    <mergeCell ref="O20:P20"/>
    <mergeCell ref="K18:L18"/>
    <mergeCell ref="K19:L19"/>
    <mergeCell ref="K20:L20"/>
    <mergeCell ref="Q19:R23"/>
    <mergeCell ref="Q18:R18"/>
    <mergeCell ref="Q1:R2"/>
    <mergeCell ref="S1:T2"/>
    <mergeCell ref="C1:J1"/>
    <mergeCell ref="K1:P1"/>
    <mergeCell ref="O2:P2"/>
    <mergeCell ref="E18:F18"/>
    <mergeCell ref="E19:F19"/>
    <mergeCell ref="E20:F20"/>
    <mergeCell ref="I18:J18"/>
    <mergeCell ref="I19:J19"/>
    <mergeCell ref="I20:J20"/>
    <mergeCell ref="M18:N18"/>
    <mergeCell ref="M19:N19"/>
    <mergeCell ref="M20:N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9B51-3DAC-40B3-B7D0-A0653E4D8C2F}">
  <dimension ref="B1:D15"/>
  <sheetViews>
    <sheetView workbookViewId="0">
      <selection activeCell="B1" sqref="B1:D15"/>
    </sheetView>
  </sheetViews>
  <sheetFormatPr defaultRowHeight="14.5" x14ac:dyDescent="0.35"/>
  <cols>
    <col min="2" max="2" width="11" bestFit="1" customWidth="1"/>
    <col min="4" max="4" width="16.36328125" customWidth="1"/>
  </cols>
  <sheetData>
    <row r="1" spans="2:4" x14ac:dyDescent="0.35">
      <c r="C1" s="216" t="s">
        <v>214</v>
      </c>
      <c r="D1" s="217"/>
    </row>
    <row r="2" spans="2:4" x14ac:dyDescent="0.35">
      <c r="B2" s="247" t="s">
        <v>3</v>
      </c>
      <c r="C2" s="218"/>
      <c r="D2" s="219"/>
    </row>
    <row r="3" spans="2:4" ht="14.5" customHeight="1" x14ac:dyDescent="0.35">
      <c r="B3" s="248"/>
      <c r="C3" s="3" t="s">
        <v>5</v>
      </c>
      <c r="D3" s="16" t="s">
        <v>6</v>
      </c>
    </row>
    <row r="4" spans="2:4" ht="14.5" customHeight="1" x14ac:dyDescent="0.35">
      <c r="B4" s="12" t="s">
        <v>4</v>
      </c>
      <c r="C4" s="122">
        <v>600</v>
      </c>
      <c r="D4" s="123">
        <v>600</v>
      </c>
    </row>
    <row r="5" spans="2:4" ht="15.5" x14ac:dyDescent="0.35">
      <c r="B5" s="12" t="s">
        <v>7</v>
      </c>
      <c r="C5" s="122">
        <v>600</v>
      </c>
      <c r="D5" s="123">
        <v>1</v>
      </c>
    </row>
    <row r="6" spans="2:4" ht="15.5" x14ac:dyDescent="0.35">
      <c r="B6" s="12" t="s">
        <v>8</v>
      </c>
      <c r="C6" s="122">
        <v>263</v>
      </c>
      <c r="D6" s="123">
        <v>1</v>
      </c>
    </row>
    <row r="7" spans="2:4" ht="15.5" x14ac:dyDescent="0.35">
      <c r="B7" s="12" t="s">
        <v>9</v>
      </c>
      <c r="C7" s="122">
        <v>600</v>
      </c>
      <c r="D7" s="123">
        <v>600</v>
      </c>
    </row>
    <row r="8" spans="2:4" ht="15.5" x14ac:dyDescent="0.35">
      <c r="B8" s="12" t="s">
        <v>10</v>
      </c>
      <c r="C8" s="122">
        <v>600</v>
      </c>
      <c r="D8" s="123">
        <v>600</v>
      </c>
    </row>
    <row r="9" spans="2:4" ht="15.5" x14ac:dyDescent="0.35">
      <c r="B9" s="12" t="s">
        <v>11</v>
      </c>
      <c r="C9" s="122">
        <v>1</v>
      </c>
      <c r="D9" s="123">
        <v>1</v>
      </c>
    </row>
    <row r="10" spans="2:4" ht="15.5" x14ac:dyDescent="0.35">
      <c r="B10" s="12" t="s">
        <v>12</v>
      </c>
      <c r="C10" s="122">
        <v>600</v>
      </c>
      <c r="D10" s="123">
        <v>1</v>
      </c>
    </row>
    <row r="11" spans="2:4" ht="15.5" x14ac:dyDescent="0.35">
      <c r="B11" s="12" t="s">
        <v>13</v>
      </c>
      <c r="C11" s="122">
        <v>600</v>
      </c>
      <c r="D11" s="123">
        <v>1</v>
      </c>
    </row>
    <row r="12" spans="2:4" ht="15.5" x14ac:dyDescent="0.35">
      <c r="B12" s="12" t="s">
        <v>14</v>
      </c>
      <c r="C12" s="122">
        <v>600</v>
      </c>
      <c r="D12" s="123">
        <v>1</v>
      </c>
    </row>
    <row r="13" spans="2:4" x14ac:dyDescent="0.35">
      <c r="B13" s="13" t="s">
        <v>15</v>
      </c>
      <c r="C13" s="122">
        <v>1</v>
      </c>
      <c r="D13" s="123">
        <v>1</v>
      </c>
    </row>
    <row r="14" spans="2:4" ht="15.5" x14ac:dyDescent="0.35">
      <c r="B14" s="12" t="s">
        <v>16</v>
      </c>
      <c r="C14" s="122">
        <v>600</v>
      </c>
      <c r="D14" s="123">
        <v>12</v>
      </c>
    </row>
    <row r="15" spans="2:4" ht="15.5" x14ac:dyDescent="0.35">
      <c r="B15" s="12" t="s">
        <v>17</v>
      </c>
      <c r="C15" s="122">
        <v>1</v>
      </c>
      <c r="D15" s="123">
        <v>1</v>
      </c>
    </row>
  </sheetData>
  <mergeCells count="2">
    <mergeCell ref="C1:D2"/>
    <mergeCell ref="B2:B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27FE-B20A-4A14-9372-890F19AAC603}">
  <dimension ref="A1:X107"/>
  <sheetViews>
    <sheetView topLeftCell="M1" zoomScale="85" zoomScaleNormal="85" workbookViewId="0">
      <selection activeCell="U2" sqref="U2:W2"/>
    </sheetView>
  </sheetViews>
  <sheetFormatPr defaultRowHeight="14.5" x14ac:dyDescent="0.35"/>
  <cols>
    <col min="17" max="17" width="7.453125" customWidth="1"/>
    <col min="18" max="18" width="7.81640625" customWidth="1"/>
    <col min="19" max="19" width="7.1796875" customWidth="1"/>
  </cols>
  <sheetData>
    <row r="1" spans="1:24" ht="15" customHeight="1" thickBot="1" x14ac:dyDescent="0.4">
      <c r="A1" s="36" t="s">
        <v>105</v>
      </c>
      <c r="B1" s="124" t="s">
        <v>215</v>
      </c>
      <c r="C1" s="125" t="s">
        <v>216</v>
      </c>
      <c r="D1" s="69" t="s">
        <v>118</v>
      </c>
      <c r="E1" s="124" t="s">
        <v>217</v>
      </c>
      <c r="F1" s="125"/>
      <c r="G1" s="69"/>
      <c r="H1" s="37" t="s">
        <v>107</v>
      </c>
      <c r="I1" s="260" t="s">
        <v>108</v>
      </c>
      <c r="J1" s="261"/>
      <c r="K1" s="262"/>
      <c r="L1" s="37" t="s">
        <v>107</v>
      </c>
      <c r="M1" s="260" t="s">
        <v>127</v>
      </c>
      <c r="N1" s="261"/>
      <c r="O1" s="262"/>
      <c r="Q1" s="260" t="s">
        <v>128</v>
      </c>
      <c r="R1" s="261"/>
      <c r="S1" s="262"/>
    </row>
    <row r="2" spans="1:24" ht="15" thickBot="1" x14ac:dyDescent="0.4">
      <c r="A2" s="39" t="s">
        <v>109</v>
      </c>
      <c r="B2" s="40" t="s">
        <v>110</v>
      </c>
      <c r="C2" s="41" t="s">
        <v>111</v>
      </c>
      <c r="D2" s="42" t="s">
        <v>112</v>
      </c>
      <c r="E2" s="40" t="s">
        <v>110</v>
      </c>
      <c r="F2" s="41" t="s">
        <v>111</v>
      </c>
      <c r="G2" s="42" t="s">
        <v>112</v>
      </c>
      <c r="H2" s="43" t="s">
        <v>113</v>
      </c>
      <c r="I2" s="40" t="s">
        <v>110</v>
      </c>
      <c r="J2" s="41" t="s">
        <v>111</v>
      </c>
      <c r="K2" s="44" t="s">
        <v>114</v>
      </c>
      <c r="L2" s="43" t="s">
        <v>113</v>
      </c>
      <c r="M2" s="40" t="s">
        <v>110</v>
      </c>
      <c r="N2" s="41" t="s">
        <v>111</v>
      </c>
      <c r="O2" s="44" t="s">
        <v>114</v>
      </c>
      <c r="Q2" s="64" t="s">
        <v>110</v>
      </c>
      <c r="R2" s="65" t="s">
        <v>111</v>
      </c>
      <c r="S2" s="66" t="s">
        <v>114</v>
      </c>
      <c r="U2" t="s">
        <v>242</v>
      </c>
      <c r="V2" t="s">
        <v>243</v>
      </c>
      <c r="W2" t="s">
        <v>244</v>
      </c>
    </row>
    <row r="3" spans="1:24" ht="15" thickBot="1" x14ac:dyDescent="0.4">
      <c r="A3" s="38" t="s">
        <v>115</v>
      </c>
      <c r="B3" s="45">
        <v>1</v>
      </c>
      <c r="C3" s="46"/>
      <c r="D3" s="46"/>
      <c r="E3" s="45" t="s">
        <v>116</v>
      </c>
      <c r="F3" s="46"/>
      <c r="G3" s="46"/>
      <c r="H3" s="47">
        <v>400</v>
      </c>
      <c r="I3" s="48">
        <v>0</v>
      </c>
      <c r="J3" s="49">
        <v>200</v>
      </c>
      <c r="K3" s="49">
        <v>400</v>
      </c>
      <c r="L3" s="47">
        <v>400</v>
      </c>
      <c r="M3" s="48">
        <v>400</v>
      </c>
      <c r="N3" s="49">
        <v>200</v>
      </c>
      <c r="O3" s="49">
        <v>0</v>
      </c>
      <c r="Q3" s="67">
        <f>M3/(M3+N3+O3)*100</f>
        <v>66.666666666666657</v>
      </c>
      <c r="R3" s="67">
        <f>N3/(M3+N3+O3)*100</f>
        <v>33.333333333333329</v>
      </c>
      <c r="S3" s="68">
        <f>O3/(M3+N3+O3)*100</f>
        <v>0</v>
      </c>
      <c r="U3">
        <f>(Q3+Q4+Q5+Q6+Q7+Q8)/6</f>
        <v>48.889681383960557</v>
      </c>
      <c r="V3">
        <f>(R3+R4+R5+R6+R7+R8)/6</f>
        <v>23.842214231230248</v>
      </c>
      <c r="W3">
        <f>(S3+S4+S5+S6+S7+S8)/6</f>
        <v>27.268104384809192</v>
      </c>
    </row>
    <row r="4" spans="1:24" ht="15" thickBot="1" x14ac:dyDescent="0.4">
      <c r="A4" s="38" t="s">
        <v>117</v>
      </c>
      <c r="B4" s="46">
        <v>0</v>
      </c>
      <c r="C4" s="46"/>
      <c r="D4" s="50" t="s">
        <v>116</v>
      </c>
      <c r="E4" s="46"/>
      <c r="F4" s="46"/>
      <c r="G4" s="50" t="s">
        <v>116</v>
      </c>
      <c r="H4" s="47">
        <v>400</v>
      </c>
      <c r="I4" s="48">
        <v>100</v>
      </c>
      <c r="J4" s="49">
        <v>400</v>
      </c>
      <c r="K4" s="49">
        <v>150</v>
      </c>
      <c r="L4" s="47">
        <v>400</v>
      </c>
      <c r="M4" s="48">
        <v>300</v>
      </c>
      <c r="N4" s="49">
        <v>0</v>
      </c>
      <c r="O4" s="49">
        <v>250</v>
      </c>
      <c r="Q4" s="67">
        <f>M4/(N4+O4+M4)*100</f>
        <v>54.54545454545454</v>
      </c>
      <c r="R4" s="68">
        <f>N4/(M4+N4+O4)*100</f>
        <v>0</v>
      </c>
      <c r="S4" s="67">
        <f>O4/(M4+N4+O4)*100</f>
        <v>45.454545454545453</v>
      </c>
    </row>
    <row r="5" spans="1:24" ht="15" thickBot="1" x14ac:dyDescent="0.4">
      <c r="A5" s="38" t="s">
        <v>118</v>
      </c>
      <c r="B5" s="45">
        <v>1</v>
      </c>
      <c r="C5" s="46"/>
      <c r="D5" s="46"/>
      <c r="E5" s="45" t="s">
        <v>116</v>
      </c>
      <c r="F5" s="46"/>
      <c r="G5" s="46"/>
      <c r="H5" s="47">
        <v>400</v>
      </c>
      <c r="I5" s="48">
        <v>0</v>
      </c>
      <c r="J5" s="51">
        <v>0</v>
      </c>
      <c r="K5" s="49">
        <v>50</v>
      </c>
      <c r="L5" s="47">
        <v>400</v>
      </c>
      <c r="M5" s="48">
        <v>400</v>
      </c>
      <c r="N5" s="51">
        <v>400</v>
      </c>
      <c r="O5" s="49">
        <v>350</v>
      </c>
      <c r="Q5" s="67">
        <f>M5/(M5+N5+O5)*100</f>
        <v>34.782608695652172</v>
      </c>
      <c r="R5" s="67">
        <f>N5/(N5+O5+M5)*100</f>
        <v>34.782608695652172</v>
      </c>
      <c r="S5" s="67">
        <f>O5/(M5+N5+O5)*100</f>
        <v>30.434782608695656</v>
      </c>
      <c r="U5" s="140">
        <v>0.4889</v>
      </c>
      <c r="V5" s="140">
        <v>0.2384</v>
      </c>
      <c r="W5" s="140">
        <v>0.2727</v>
      </c>
      <c r="X5" s="140">
        <f>U5+V5+W5</f>
        <v>1</v>
      </c>
    </row>
    <row r="6" spans="1:24" ht="15" thickBot="1" x14ac:dyDescent="0.4">
      <c r="A6" s="38" t="s">
        <v>119</v>
      </c>
      <c r="B6" s="46">
        <v>0</v>
      </c>
      <c r="C6" s="46"/>
      <c r="D6" s="50" t="s">
        <v>116</v>
      </c>
      <c r="E6" s="46"/>
      <c r="F6" s="46"/>
      <c r="G6" s="50" t="s">
        <v>116</v>
      </c>
      <c r="H6" s="47">
        <v>400</v>
      </c>
      <c r="I6" s="48">
        <v>0</v>
      </c>
      <c r="J6" s="51">
        <v>0</v>
      </c>
      <c r="K6" s="49">
        <v>150</v>
      </c>
      <c r="L6" s="47">
        <v>400</v>
      </c>
      <c r="M6" s="48">
        <v>400</v>
      </c>
      <c r="N6" s="51">
        <v>400</v>
      </c>
      <c r="O6" s="49">
        <v>250</v>
      </c>
      <c r="Q6" s="67">
        <f>M6/(M6+N6+O6)*100</f>
        <v>38.095238095238095</v>
      </c>
      <c r="R6" s="67">
        <f>N6/(N6+O6+M6)*100</f>
        <v>38.095238095238095</v>
      </c>
      <c r="S6" s="67">
        <f>O6/(O6+N6+M6)*100</f>
        <v>23.809523809523807</v>
      </c>
    </row>
    <row r="7" spans="1:24" ht="15" thickBot="1" x14ac:dyDescent="0.4">
      <c r="A7" s="38" t="s">
        <v>120</v>
      </c>
      <c r="B7" s="46">
        <v>0</v>
      </c>
      <c r="C7" s="52"/>
      <c r="D7" s="53" t="s">
        <v>116</v>
      </c>
      <c r="E7" s="46"/>
      <c r="F7" s="54" t="s">
        <v>116</v>
      </c>
      <c r="G7" s="46"/>
      <c r="H7" s="47">
        <v>400</v>
      </c>
      <c r="I7" s="48">
        <v>0</v>
      </c>
      <c r="J7" s="49">
        <v>50</v>
      </c>
      <c r="K7" s="49">
        <v>200</v>
      </c>
      <c r="L7" s="47">
        <v>400</v>
      </c>
      <c r="M7" s="48">
        <v>400</v>
      </c>
      <c r="N7" s="49">
        <v>350</v>
      </c>
      <c r="O7" s="49">
        <v>200</v>
      </c>
      <c r="Q7" s="67">
        <f>M7/(M7+N7+O7)*100</f>
        <v>42.105263157894733</v>
      </c>
      <c r="R7" s="67">
        <f>N7/(M7+N7+O7)*100</f>
        <v>36.84210526315789</v>
      </c>
      <c r="S7" s="67">
        <f>O7/(O7+N7+M7)*100</f>
        <v>21.052631578947366</v>
      </c>
    </row>
    <row r="8" spans="1:24" ht="15" thickBot="1" x14ac:dyDescent="0.4">
      <c r="A8" s="38" t="s">
        <v>121</v>
      </c>
      <c r="B8" s="46">
        <v>0</v>
      </c>
      <c r="C8" s="54" t="s">
        <v>116</v>
      </c>
      <c r="D8" s="46"/>
      <c r="E8" s="46"/>
      <c r="F8" s="54" t="s">
        <v>116</v>
      </c>
      <c r="G8" s="46"/>
      <c r="H8" s="47">
        <v>400</v>
      </c>
      <c r="I8" s="48">
        <v>0</v>
      </c>
      <c r="J8" s="49">
        <v>400</v>
      </c>
      <c r="K8" s="49">
        <v>100</v>
      </c>
      <c r="L8" s="47">
        <v>400</v>
      </c>
      <c r="M8" s="48">
        <v>400</v>
      </c>
      <c r="N8" s="49">
        <v>0</v>
      </c>
      <c r="O8" s="49">
        <v>300</v>
      </c>
      <c r="Q8" s="67">
        <f>M8/(M8+N8+O8)*100</f>
        <v>57.142857142857139</v>
      </c>
      <c r="R8" s="68">
        <f>N8/(M8+N8+O8)*100</f>
        <v>0</v>
      </c>
      <c r="S8" s="67">
        <f>O8/(M8+N8+O8)*100</f>
        <v>42.857142857142854</v>
      </c>
    </row>
    <row r="9" spans="1:24" ht="15" customHeight="1" thickBot="1" x14ac:dyDescent="0.4">
      <c r="A9" s="38" t="s">
        <v>105</v>
      </c>
      <c r="B9" s="260" t="s">
        <v>129</v>
      </c>
      <c r="C9" s="261"/>
      <c r="D9" s="262"/>
      <c r="E9" s="260" t="s">
        <v>106</v>
      </c>
      <c r="F9" s="261"/>
      <c r="G9" s="262"/>
      <c r="H9" s="55"/>
      <c r="I9" s="260" t="s">
        <v>108</v>
      </c>
      <c r="J9" s="261"/>
      <c r="K9" s="262"/>
      <c r="L9" s="55"/>
      <c r="M9" s="260" t="s">
        <v>127</v>
      </c>
      <c r="N9" s="261"/>
      <c r="O9" s="262"/>
      <c r="Q9" s="263" t="s">
        <v>128</v>
      </c>
      <c r="R9" s="264"/>
      <c r="S9" s="265"/>
    </row>
    <row r="10" spans="1:24" ht="15" thickBot="1" x14ac:dyDescent="0.4">
      <c r="A10" s="39" t="s">
        <v>17</v>
      </c>
      <c r="B10" s="40" t="s">
        <v>110</v>
      </c>
      <c r="C10" s="41" t="s">
        <v>111</v>
      </c>
      <c r="D10" s="42" t="s">
        <v>112</v>
      </c>
      <c r="E10" s="40" t="s">
        <v>110</v>
      </c>
      <c r="F10" s="41" t="s">
        <v>111</v>
      </c>
      <c r="G10" s="42" t="s">
        <v>112</v>
      </c>
      <c r="H10" s="43"/>
      <c r="I10" s="40" t="s">
        <v>110</v>
      </c>
      <c r="J10" s="41" t="s">
        <v>111</v>
      </c>
      <c r="K10" s="44" t="s">
        <v>114</v>
      </c>
      <c r="L10" s="43"/>
      <c r="M10" s="40" t="s">
        <v>110</v>
      </c>
      <c r="N10" s="41" t="s">
        <v>111</v>
      </c>
      <c r="O10" s="44" t="s">
        <v>114</v>
      </c>
      <c r="Q10" s="64" t="s">
        <v>110</v>
      </c>
      <c r="R10" s="65" t="s">
        <v>111</v>
      </c>
      <c r="S10" s="66" t="s">
        <v>114</v>
      </c>
    </row>
    <row r="11" spans="1:24" ht="15" thickBot="1" x14ac:dyDescent="0.4">
      <c r="A11" s="38" t="s">
        <v>115</v>
      </c>
      <c r="B11" s="46"/>
      <c r="C11" s="54" t="s">
        <v>116</v>
      </c>
      <c r="D11" s="52"/>
      <c r="E11" s="52"/>
      <c r="F11" s="54" t="s">
        <v>116</v>
      </c>
      <c r="G11" s="52"/>
      <c r="H11" s="47">
        <v>400</v>
      </c>
      <c r="I11" s="56">
        <v>0</v>
      </c>
      <c r="J11" s="56">
        <v>100</v>
      </c>
      <c r="K11" s="56">
        <v>0</v>
      </c>
      <c r="L11" s="47">
        <v>400</v>
      </c>
      <c r="M11" s="56">
        <v>400</v>
      </c>
      <c r="N11" s="56">
        <v>300</v>
      </c>
      <c r="O11" s="56">
        <v>400</v>
      </c>
      <c r="Q11" s="67">
        <f>M11/(M11+N11+O11)*100</f>
        <v>36.363636363636367</v>
      </c>
      <c r="R11" s="67">
        <f>N11/(N11+M11+O11)*100</f>
        <v>27.27272727272727</v>
      </c>
      <c r="S11" s="67">
        <f>O11/(O11+N11+M11)*100</f>
        <v>36.363636363636367</v>
      </c>
      <c r="U11">
        <f>(Q11+Q12+Q13+Q14+Q15+Q16)/6</f>
        <v>34.343434343434346</v>
      </c>
      <c r="V11">
        <f>(R11+R12+R13+R14+R15+R16)/6</f>
        <v>32.070707070707066</v>
      </c>
      <c r="W11">
        <f>(S11+S12+S13+S14+S15+S16)/6</f>
        <v>33.585858585858581</v>
      </c>
      <c r="X11">
        <f>U11+V11+W11</f>
        <v>100</v>
      </c>
    </row>
    <row r="12" spans="1:24" ht="15" thickBot="1" x14ac:dyDescent="0.4">
      <c r="A12" s="38" t="s">
        <v>117</v>
      </c>
      <c r="B12" s="46"/>
      <c r="C12" s="54" t="s">
        <v>116</v>
      </c>
      <c r="D12" s="52"/>
      <c r="E12" s="46"/>
      <c r="F12" s="54" t="s">
        <v>116</v>
      </c>
      <c r="G12" s="52"/>
      <c r="H12" s="47">
        <v>400</v>
      </c>
      <c r="I12" s="56">
        <v>0</v>
      </c>
      <c r="J12" s="56">
        <v>0</v>
      </c>
      <c r="K12" s="56">
        <v>0</v>
      </c>
      <c r="L12" s="47">
        <v>400</v>
      </c>
      <c r="M12" s="56">
        <v>400</v>
      </c>
      <c r="N12" s="56">
        <v>400</v>
      </c>
      <c r="O12" s="56">
        <v>400</v>
      </c>
      <c r="Q12" s="67">
        <f>M12/(M12+N12+O12)*100</f>
        <v>33.333333333333329</v>
      </c>
      <c r="R12" s="67">
        <f t="shared" ref="R12:R15" si="0">M12/(M12+N12+O12)*100</f>
        <v>33.333333333333329</v>
      </c>
      <c r="S12" s="67">
        <f t="shared" ref="S12:S15" si="1">O12/(O12+N12+M12)*100</f>
        <v>33.333333333333329</v>
      </c>
    </row>
    <row r="13" spans="1:24" ht="15" thickBot="1" x14ac:dyDescent="0.4">
      <c r="A13" s="38" t="s">
        <v>118</v>
      </c>
      <c r="B13" s="46"/>
      <c r="C13" s="52"/>
      <c r="D13" s="53" t="s">
        <v>116</v>
      </c>
      <c r="E13" s="46"/>
      <c r="F13" s="52"/>
      <c r="G13" s="53" t="s">
        <v>116</v>
      </c>
      <c r="H13" s="47">
        <v>400</v>
      </c>
      <c r="I13" s="56">
        <v>0</v>
      </c>
      <c r="J13" s="56">
        <v>0</v>
      </c>
      <c r="K13" s="56">
        <v>0</v>
      </c>
      <c r="L13" s="47">
        <v>400</v>
      </c>
      <c r="M13" s="56">
        <v>400</v>
      </c>
      <c r="N13" s="56">
        <v>400</v>
      </c>
      <c r="O13" s="56">
        <v>400</v>
      </c>
      <c r="Q13" s="67">
        <f>M13/(M13+N13+O13)*100</f>
        <v>33.333333333333329</v>
      </c>
      <c r="R13" s="67">
        <f t="shared" si="0"/>
        <v>33.333333333333329</v>
      </c>
      <c r="S13" s="67">
        <f t="shared" si="1"/>
        <v>33.333333333333329</v>
      </c>
      <c r="X13" s="140">
        <f>PCR!N13+PCR!O13+PCR!P13</f>
        <v>0.99999999999999989</v>
      </c>
    </row>
    <row r="14" spans="1:24" ht="15" thickBot="1" x14ac:dyDescent="0.4">
      <c r="A14" s="38" t="s">
        <v>119</v>
      </c>
      <c r="B14" s="52"/>
      <c r="C14" s="54" t="s">
        <v>116</v>
      </c>
      <c r="D14" s="46"/>
      <c r="E14" s="45" t="s">
        <v>116</v>
      </c>
      <c r="F14" s="46"/>
      <c r="G14" s="46"/>
      <c r="H14" s="47">
        <v>400</v>
      </c>
      <c r="I14" s="56">
        <v>0</v>
      </c>
      <c r="J14" s="56">
        <v>0</v>
      </c>
      <c r="K14" s="56">
        <v>0</v>
      </c>
      <c r="L14" s="47">
        <v>400</v>
      </c>
      <c r="M14" s="56">
        <v>400</v>
      </c>
      <c r="N14" s="56">
        <v>400</v>
      </c>
      <c r="O14" s="56">
        <v>400</v>
      </c>
      <c r="Q14" s="67">
        <f>M14/(M14+N14+O14)*100</f>
        <v>33.333333333333329</v>
      </c>
      <c r="R14" s="67">
        <f t="shared" si="0"/>
        <v>33.333333333333329</v>
      </c>
      <c r="S14" s="67">
        <f t="shared" si="1"/>
        <v>33.333333333333329</v>
      </c>
    </row>
    <row r="15" spans="1:24" ht="15" thickBot="1" x14ac:dyDescent="0.4">
      <c r="A15" s="38" t="s">
        <v>120</v>
      </c>
      <c r="B15" s="46"/>
      <c r="C15" s="54" t="s">
        <v>116</v>
      </c>
      <c r="D15" s="52"/>
      <c r="E15" s="52"/>
      <c r="F15" s="54" t="s">
        <v>116</v>
      </c>
      <c r="G15" s="52"/>
      <c r="H15" s="47">
        <v>400</v>
      </c>
      <c r="I15" s="56">
        <v>0</v>
      </c>
      <c r="J15" s="56">
        <v>0</v>
      </c>
      <c r="K15" s="56">
        <v>0</v>
      </c>
      <c r="L15" s="47">
        <v>400</v>
      </c>
      <c r="M15" s="56">
        <v>400</v>
      </c>
      <c r="N15" s="56">
        <v>400</v>
      </c>
      <c r="O15" s="56">
        <v>400</v>
      </c>
      <c r="Q15" s="67">
        <f t="shared" ref="Q15" si="2">M15/(M15+N15+O15)*100</f>
        <v>33.333333333333329</v>
      </c>
      <c r="R15" s="67">
        <f t="shared" si="0"/>
        <v>33.333333333333329</v>
      </c>
      <c r="S15" s="67">
        <f t="shared" si="1"/>
        <v>33.333333333333329</v>
      </c>
    </row>
    <row r="16" spans="1:24" ht="15" thickBot="1" x14ac:dyDescent="0.4">
      <c r="A16" s="38" t="s">
        <v>121</v>
      </c>
      <c r="B16" s="46"/>
      <c r="C16" s="52"/>
      <c r="D16" s="53" t="s">
        <v>116</v>
      </c>
      <c r="E16" s="52"/>
      <c r="F16" s="52"/>
      <c r="G16" s="53" t="s">
        <v>116</v>
      </c>
      <c r="H16" s="47">
        <v>400</v>
      </c>
      <c r="I16" s="56">
        <v>0</v>
      </c>
      <c r="J16" s="56">
        <v>50</v>
      </c>
      <c r="K16" s="56">
        <v>50</v>
      </c>
      <c r="L16" s="47">
        <v>400</v>
      </c>
      <c r="M16" s="56">
        <v>400</v>
      </c>
      <c r="N16" s="56">
        <v>350</v>
      </c>
      <c r="O16" s="56">
        <v>350</v>
      </c>
      <c r="Q16" s="67">
        <f>M16/(M16+N16+O16)*100</f>
        <v>36.363636363636367</v>
      </c>
      <c r="R16" s="67">
        <f>N16/(N16+O16+M16)*100</f>
        <v>31.818181818181817</v>
      </c>
      <c r="S16" s="67">
        <f>O16/(O16+N16+M16)*100</f>
        <v>31.818181818181817</v>
      </c>
    </row>
    <row r="17" spans="1:24" ht="15" customHeight="1" thickBot="1" x14ac:dyDescent="0.4">
      <c r="A17" s="38" t="s">
        <v>105</v>
      </c>
      <c r="B17" s="260" t="s">
        <v>129</v>
      </c>
      <c r="C17" s="261"/>
      <c r="D17" s="262"/>
      <c r="E17" s="260" t="s">
        <v>106</v>
      </c>
      <c r="F17" s="261"/>
      <c r="G17" s="262"/>
      <c r="H17" s="55"/>
      <c r="I17" s="260" t="s">
        <v>108</v>
      </c>
      <c r="J17" s="261"/>
      <c r="K17" s="262"/>
      <c r="L17" s="55"/>
      <c r="M17" s="260" t="s">
        <v>127</v>
      </c>
      <c r="N17" s="261"/>
      <c r="O17" s="262"/>
      <c r="Q17" s="263" t="s">
        <v>128</v>
      </c>
      <c r="R17" s="264"/>
      <c r="S17" s="265"/>
    </row>
    <row r="18" spans="1:24" ht="15" thickBot="1" x14ac:dyDescent="0.4">
      <c r="A18" s="39" t="s">
        <v>122</v>
      </c>
      <c r="B18" s="40" t="s">
        <v>110</v>
      </c>
      <c r="C18" s="41" t="s">
        <v>111</v>
      </c>
      <c r="D18" s="42" t="s">
        <v>112</v>
      </c>
      <c r="E18" s="40" t="s">
        <v>110</v>
      </c>
      <c r="F18" s="41" t="s">
        <v>111</v>
      </c>
      <c r="G18" s="42" t="s">
        <v>112</v>
      </c>
      <c r="H18" s="43"/>
      <c r="I18" s="40" t="s">
        <v>110</v>
      </c>
      <c r="J18" s="41" t="s">
        <v>111</v>
      </c>
      <c r="K18" s="44" t="s">
        <v>114</v>
      </c>
      <c r="L18" s="43"/>
      <c r="M18" s="40" t="s">
        <v>110</v>
      </c>
      <c r="N18" s="41" t="s">
        <v>111</v>
      </c>
      <c r="O18" s="44" t="s">
        <v>114</v>
      </c>
      <c r="Q18" s="64" t="s">
        <v>110</v>
      </c>
      <c r="R18" s="65" t="s">
        <v>111</v>
      </c>
      <c r="S18" s="66" t="s">
        <v>114</v>
      </c>
    </row>
    <row r="19" spans="1:24" ht="15" thickBot="1" x14ac:dyDescent="0.4">
      <c r="A19" s="38" t="s">
        <v>115</v>
      </c>
      <c r="B19" s="46"/>
      <c r="C19" s="54" t="s">
        <v>116</v>
      </c>
      <c r="D19" s="52"/>
      <c r="E19" s="52"/>
      <c r="F19" s="54" t="s">
        <v>116</v>
      </c>
      <c r="G19" s="52"/>
      <c r="H19" s="47">
        <v>400</v>
      </c>
      <c r="I19" s="48">
        <v>0</v>
      </c>
      <c r="J19" s="51">
        <v>0</v>
      </c>
      <c r="K19" s="56">
        <v>200</v>
      </c>
      <c r="L19" s="47">
        <v>400</v>
      </c>
      <c r="M19" s="48">
        <v>400</v>
      </c>
      <c r="N19" s="51">
        <v>400</v>
      </c>
      <c r="O19" s="56">
        <v>200</v>
      </c>
      <c r="Q19" s="67">
        <f t="shared" ref="Q19:Q80" si="3">M19/(M19+N19+O19)*100</f>
        <v>40</v>
      </c>
      <c r="R19" s="67">
        <f t="shared" ref="R19:R80" si="4">N19/(N19+O19+M19)*100</f>
        <v>40</v>
      </c>
      <c r="S19" s="67">
        <f t="shared" ref="S19:S22" si="5">O19/(O19+N19+M19)*100</f>
        <v>20</v>
      </c>
      <c r="U19">
        <f>(Q19+Q20+Q21+Q22+Q23+Q24)/6</f>
        <v>56.032725444490154</v>
      </c>
      <c r="V19">
        <f>(R19+R20+R21+R22+R24+R23)/6</f>
        <v>18.843640020110609</v>
      </c>
      <c r="W19">
        <f>(S19+S20+S21+S22+S23+S24)/6</f>
        <v>25.123634535399237</v>
      </c>
    </row>
    <row r="20" spans="1:24" ht="15" thickBot="1" x14ac:dyDescent="0.4">
      <c r="A20" s="38" t="s">
        <v>117</v>
      </c>
      <c r="B20" s="46"/>
      <c r="C20" s="54" t="s">
        <v>116</v>
      </c>
      <c r="D20" s="52"/>
      <c r="E20" s="52"/>
      <c r="F20" s="54" t="s">
        <v>116</v>
      </c>
      <c r="G20" s="52"/>
      <c r="H20" s="47">
        <v>400</v>
      </c>
      <c r="I20" s="48">
        <v>0</v>
      </c>
      <c r="J20" s="56">
        <v>350</v>
      </c>
      <c r="K20" s="57">
        <v>0</v>
      </c>
      <c r="L20" s="47">
        <v>400</v>
      </c>
      <c r="M20" s="48">
        <v>400</v>
      </c>
      <c r="N20" s="56">
        <v>50</v>
      </c>
      <c r="O20" s="57">
        <v>400</v>
      </c>
      <c r="Q20" s="67">
        <f t="shared" si="3"/>
        <v>47.058823529411761</v>
      </c>
      <c r="R20" s="67">
        <f t="shared" si="4"/>
        <v>5.8823529411764701</v>
      </c>
      <c r="S20" s="67">
        <f t="shared" si="5"/>
        <v>47.058823529411761</v>
      </c>
    </row>
    <row r="21" spans="1:24" ht="15" thickBot="1" x14ac:dyDescent="0.4">
      <c r="A21" s="38" t="s">
        <v>118</v>
      </c>
      <c r="B21" s="46"/>
      <c r="C21" s="52"/>
      <c r="D21" s="53" t="s">
        <v>116</v>
      </c>
      <c r="E21" s="52"/>
      <c r="F21" s="52"/>
      <c r="G21" s="53" t="s">
        <v>116</v>
      </c>
      <c r="H21" s="47">
        <v>400</v>
      </c>
      <c r="I21" s="48">
        <v>0</v>
      </c>
      <c r="J21" s="56">
        <v>150</v>
      </c>
      <c r="K21" s="56">
        <v>400</v>
      </c>
      <c r="L21" s="47">
        <v>400</v>
      </c>
      <c r="M21" s="48">
        <v>400</v>
      </c>
      <c r="N21" s="56">
        <v>250</v>
      </c>
      <c r="O21" s="56">
        <v>0</v>
      </c>
      <c r="Q21" s="67">
        <f t="shared" si="3"/>
        <v>61.53846153846154</v>
      </c>
      <c r="R21" s="67">
        <f t="shared" si="4"/>
        <v>38.461538461538467</v>
      </c>
      <c r="S21" s="67">
        <f t="shared" si="5"/>
        <v>0</v>
      </c>
      <c r="U21" s="140">
        <v>0.56030000000000002</v>
      </c>
      <c r="V21" s="140">
        <v>0.1885</v>
      </c>
      <c r="W21" s="140">
        <v>0.25119999999999998</v>
      </c>
      <c r="X21" s="140">
        <f>U21+V21+W21</f>
        <v>1</v>
      </c>
    </row>
    <row r="22" spans="1:24" ht="15" thickBot="1" x14ac:dyDescent="0.4">
      <c r="A22" s="38" t="s">
        <v>119</v>
      </c>
      <c r="B22" s="58"/>
      <c r="C22" s="54" t="s">
        <v>116</v>
      </c>
      <c r="D22" s="46"/>
      <c r="E22" s="58"/>
      <c r="F22" s="54" t="s">
        <v>116</v>
      </c>
      <c r="G22" s="46"/>
      <c r="H22" s="47">
        <v>400</v>
      </c>
      <c r="I22" s="48">
        <v>0</v>
      </c>
      <c r="J22" s="56">
        <v>400</v>
      </c>
      <c r="K22" s="56">
        <v>250</v>
      </c>
      <c r="L22" s="47">
        <v>400</v>
      </c>
      <c r="M22" s="48">
        <v>400</v>
      </c>
      <c r="N22" s="56">
        <v>0</v>
      </c>
      <c r="O22" s="56">
        <v>150</v>
      </c>
      <c r="Q22" s="67">
        <f t="shared" si="3"/>
        <v>72.727272727272734</v>
      </c>
      <c r="R22" s="67">
        <f t="shared" si="4"/>
        <v>0</v>
      </c>
      <c r="S22" s="67">
        <f t="shared" si="5"/>
        <v>27.27272727272727</v>
      </c>
    </row>
    <row r="23" spans="1:24" ht="15" thickBot="1" x14ac:dyDescent="0.4">
      <c r="A23" s="38" t="s">
        <v>120</v>
      </c>
      <c r="B23" s="46"/>
      <c r="C23" s="46"/>
      <c r="D23" s="53" t="s">
        <v>116</v>
      </c>
      <c r="E23" s="46"/>
      <c r="F23" s="46"/>
      <c r="G23" s="53" t="s">
        <v>116</v>
      </c>
      <c r="H23" s="47">
        <v>400</v>
      </c>
      <c r="I23" s="48">
        <v>0</v>
      </c>
      <c r="J23" s="56">
        <v>300</v>
      </c>
      <c r="K23" s="56">
        <v>250</v>
      </c>
      <c r="L23" s="47">
        <v>400</v>
      </c>
      <c r="M23" s="48">
        <v>400</v>
      </c>
      <c r="N23" s="56">
        <v>100</v>
      </c>
      <c r="O23" s="56">
        <v>150</v>
      </c>
      <c r="Q23" s="67">
        <f t="shared" si="3"/>
        <v>61.53846153846154</v>
      </c>
      <c r="R23" s="67">
        <f t="shared" si="4"/>
        <v>15.384615384615385</v>
      </c>
      <c r="S23" s="67">
        <f>O23/(O23+N23+M23)*100</f>
        <v>23.076923076923077</v>
      </c>
    </row>
    <row r="24" spans="1:24" ht="15" thickBot="1" x14ac:dyDescent="0.4">
      <c r="A24" s="38" t="s">
        <v>121</v>
      </c>
      <c r="B24" s="46"/>
      <c r="C24" s="54" t="s">
        <v>116</v>
      </c>
      <c r="D24" s="46"/>
      <c r="E24" s="46"/>
      <c r="F24" s="54" t="s">
        <v>116</v>
      </c>
      <c r="G24" s="46"/>
      <c r="H24" s="47">
        <v>400</v>
      </c>
      <c r="I24" s="48">
        <v>0</v>
      </c>
      <c r="J24" s="56">
        <v>300</v>
      </c>
      <c r="K24" s="56">
        <v>150</v>
      </c>
      <c r="L24" s="47">
        <v>400</v>
      </c>
      <c r="M24" s="48">
        <v>400</v>
      </c>
      <c r="N24" s="56">
        <v>100</v>
      </c>
      <c r="O24" s="56">
        <v>250</v>
      </c>
      <c r="Q24" s="67">
        <f t="shared" si="3"/>
        <v>53.333333333333336</v>
      </c>
      <c r="R24" s="67">
        <f t="shared" si="4"/>
        <v>13.333333333333334</v>
      </c>
      <c r="S24" s="67">
        <f>O24/(O24+N24+M24)*100</f>
        <v>33.333333333333329</v>
      </c>
    </row>
    <row r="25" spans="1:24" ht="15" customHeight="1" thickBot="1" x14ac:dyDescent="0.4">
      <c r="A25" s="38" t="s">
        <v>105</v>
      </c>
      <c r="B25" s="260" t="s">
        <v>129</v>
      </c>
      <c r="C25" s="261"/>
      <c r="D25" s="262"/>
      <c r="E25" s="260" t="s">
        <v>106</v>
      </c>
      <c r="F25" s="261"/>
      <c r="G25" s="262"/>
      <c r="H25" s="55"/>
      <c r="I25" s="260" t="s">
        <v>108</v>
      </c>
      <c r="J25" s="261"/>
      <c r="K25" s="262"/>
      <c r="L25" s="55"/>
      <c r="M25" s="260" t="s">
        <v>127</v>
      </c>
      <c r="N25" s="261"/>
      <c r="O25" s="262"/>
      <c r="Q25" s="263" t="s">
        <v>128</v>
      </c>
      <c r="R25" s="264"/>
      <c r="S25" s="265"/>
    </row>
    <row r="26" spans="1:24" ht="15" thickBot="1" x14ac:dyDescent="0.4">
      <c r="A26" s="39" t="s">
        <v>14</v>
      </c>
      <c r="B26" s="40" t="s">
        <v>110</v>
      </c>
      <c r="C26" s="41" t="s">
        <v>111</v>
      </c>
      <c r="D26" s="42" t="s">
        <v>112</v>
      </c>
      <c r="E26" s="40" t="s">
        <v>110</v>
      </c>
      <c r="F26" s="41" t="s">
        <v>111</v>
      </c>
      <c r="G26" s="42" t="s">
        <v>112</v>
      </c>
      <c r="H26" s="43"/>
      <c r="I26" s="40" t="s">
        <v>110</v>
      </c>
      <c r="J26" s="41" t="s">
        <v>111</v>
      </c>
      <c r="K26" s="44" t="s">
        <v>114</v>
      </c>
      <c r="L26" s="43"/>
      <c r="M26" s="40" t="s">
        <v>110</v>
      </c>
      <c r="N26" s="41" t="s">
        <v>111</v>
      </c>
      <c r="O26" s="44" t="s">
        <v>114</v>
      </c>
      <c r="Q26" s="64" t="s">
        <v>110</v>
      </c>
      <c r="R26" s="65" t="s">
        <v>111</v>
      </c>
      <c r="S26" s="66" t="s">
        <v>114</v>
      </c>
    </row>
    <row r="27" spans="1:24" ht="15" thickBot="1" x14ac:dyDescent="0.4">
      <c r="A27" s="38" t="s">
        <v>115</v>
      </c>
      <c r="B27" s="45" t="s">
        <v>116</v>
      </c>
      <c r="C27" s="58"/>
      <c r="D27" s="58"/>
      <c r="E27" s="45" t="s">
        <v>116</v>
      </c>
      <c r="F27" s="58"/>
      <c r="G27" s="58"/>
      <c r="H27" s="47">
        <v>400</v>
      </c>
      <c r="I27" s="56">
        <v>0</v>
      </c>
      <c r="J27" s="56">
        <v>0</v>
      </c>
      <c r="K27" s="56">
        <v>50</v>
      </c>
      <c r="L27" s="47">
        <v>400</v>
      </c>
      <c r="M27" s="56">
        <v>400</v>
      </c>
      <c r="N27" s="56">
        <v>400</v>
      </c>
      <c r="O27" s="56">
        <v>350</v>
      </c>
      <c r="Q27" s="67">
        <f t="shared" si="3"/>
        <v>34.782608695652172</v>
      </c>
      <c r="R27" s="67">
        <f t="shared" si="4"/>
        <v>34.782608695652172</v>
      </c>
      <c r="S27" s="67">
        <f t="shared" ref="S27:S88" si="6">O27/(O27+N27+M27)*100</f>
        <v>30.434782608695656</v>
      </c>
      <c r="U27">
        <f>(Q27+Q28+Q29+Q30+Q31+Q32)/6</f>
        <v>32.146307798481708</v>
      </c>
      <c r="V27">
        <f>(R27+R28+R29+R30+R31+R32)/6</f>
        <v>33.098688750862657</v>
      </c>
      <c r="W27">
        <f>(S27+S28+S29+S30+S31+S32)/6</f>
        <v>34.755003450655614</v>
      </c>
    </row>
    <row r="28" spans="1:24" ht="15" thickBot="1" x14ac:dyDescent="0.4">
      <c r="A28" s="38" t="s">
        <v>117</v>
      </c>
      <c r="B28" s="58"/>
      <c r="C28" s="54" t="s">
        <v>116</v>
      </c>
      <c r="D28" s="58"/>
      <c r="E28" s="58"/>
      <c r="F28" s="58"/>
      <c r="G28" s="50" t="s">
        <v>116</v>
      </c>
      <c r="H28" s="47">
        <v>400</v>
      </c>
      <c r="I28" s="56">
        <v>200</v>
      </c>
      <c r="J28" s="56">
        <v>0</v>
      </c>
      <c r="K28" s="56">
        <v>0</v>
      </c>
      <c r="L28" s="47">
        <v>400</v>
      </c>
      <c r="M28" s="56">
        <v>200</v>
      </c>
      <c r="N28" s="56">
        <v>400</v>
      </c>
      <c r="O28" s="56">
        <v>400</v>
      </c>
      <c r="Q28" s="67">
        <f t="shared" si="3"/>
        <v>20</v>
      </c>
      <c r="R28" s="67">
        <f t="shared" si="4"/>
        <v>40</v>
      </c>
      <c r="S28" s="67">
        <f t="shared" si="6"/>
        <v>40</v>
      </c>
    </row>
    <row r="29" spans="1:24" ht="15" thickBot="1" x14ac:dyDescent="0.4">
      <c r="A29" s="38" t="s">
        <v>118</v>
      </c>
      <c r="B29" s="58"/>
      <c r="C29" s="54" t="s">
        <v>116</v>
      </c>
      <c r="D29" s="52"/>
      <c r="E29" s="52"/>
      <c r="F29" s="54" t="s">
        <v>116</v>
      </c>
      <c r="G29" s="52"/>
      <c r="H29" s="47">
        <v>400</v>
      </c>
      <c r="I29" s="56">
        <v>0</v>
      </c>
      <c r="J29" s="56">
        <v>150</v>
      </c>
      <c r="K29" s="56">
        <v>0</v>
      </c>
      <c r="L29" s="47">
        <v>400</v>
      </c>
      <c r="M29" s="56">
        <v>400</v>
      </c>
      <c r="N29" s="56">
        <v>250</v>
      </c>
      <c r="O29" s="56">
        <v>400</v>
      </c>
      <c r="Q29" s="67">
        <f t="shared" si="3"/>
        <v>38.095238095238095</v>
      </c>
      <c r="R29" s="67">
        <f t="shared" si="4"/>
        <v>23.809523809523807</v>
      </c>
      <c r="S29" s="67">
        <f t="shared" si="6"/>
        <v>38.095238095238095</v>
      </c>
      <c r="U29" s="140">
        <v>0.32140000000000002</v>
      </c>
      <c r="V29" s="140">
        <v>0.33100000000000002</v>
      </c>
      <c r="W29" s="140">
        <v>0.34760000000000002</v>
      </c>
      <c r="X29" s="140">
        <f>U29+V29+W29</f>
        <v>1</v>
      </c>
    </row>
    <row r="30" spans="1:24" ht="15" thickBot="1" x14ac:dyDescent="0.4">
      <c r="A30" s="38" t="s">
        <v>119</v>
      </c>
      <c r="B30" s="58"/>
      <c r="C30" s="58"/>
      <c r="D30" s="50" t="s">
        <v>116</v>
      </c>
      <c r="E30" s="58"/>
      <c r="F30" s="58"/>
      <c r="G30" s="50" t="s">
        <v>116</v>
      </c>
      <c r="H30" s="47">
        <v>400</v>
      </c>
      <c r="I30" s="56">
        <v>0</v>
      </c>
      <c r="J30" s="56">
        <v>0</v>
      </c>
      <c r="K30" s="56">
        <v>0</v>
      </c>
      <c r="L30" s="47">
        <v>400</v>
      </c>
      <c r="M30" s="56">
        <v>400</v>
      </c>
      <c r="N30" s="56">
        <v>400</v>
      </c>
      <c r="O30" s="56">
        <v>400</v>
      </c>
      <c r="Q30" s="67">
        <f t="shared" si="3"/>
        <v>33.333333333333329</v>
      </c>
      <c r="R30" s="67">
        <f t="shared" si="4"/>
        <v>33.333333333333329</v>
      </c>
      <c r="S30" s="67">
        <f t="shared" si="6"/>
        <v>33.333333333333329</v>
      </c>
    </row>
    <row r="31" spans="1:24" ht="15" thickBot="1" x14ac:dyDescent="0.4">
      <c r="A31" s="38" t="s">
        <v>120</v>
      </c>
      <c r="B31" s="58"/>
      <c r="C31" s="58"/>
      <c r="D31" s="50" t="s">
        <v>116</v>
      </c>
      <c r="E31" s="58"/>
      <c r="F31" s="58"/>
      <c r="G31" s="50" t="s">
        <v>116</v>
      </c>
      <c r="H31" s="47">
        <v>400</v>
      </c>
      <c r="I31" s="56">
        <v>0</v>
      </c>
      <c r="J31" s="56">
        <v>0</v>
      </c>
      <c r="K31" s="56">
        <v>0</v>
      </c>
      <c r="L31" s="47">
        <v>400</v>
      </c>
      <c r="M31" s="56">
        <v>400</v>
      </c>
      <c r="N31" s="56">
        <v>400</v>
      </c>
      <c r="O31" s="56">
        <v>400</v>
      </c>
      <c r="Q31" s="67">
        <f t="shared" si="3"/>
        <v>33.333333333333329</v>
      </c>
      <c r="R31" s="67">
        <f t="shared" si="4"/>
        <v>33.333333333333329</v>
      </c>
      <c r="S31" s="67">
        <f t="shared" si="6"/>
        <v>33.333333333333329</v>
      </c>
    </row>
    <row r="32" spans="1:24" ht="15" thickBot="1" x14ac:dyDescent="0.4">
      <c r="A32" s="38" t="s">
        <v>121</v>
      </c>
      <c r="B32" s="58"/>
      <c r="C32" s="54" t="s">
        <v>116</v>
      </c>
      <c r="D32" s="58"/>
      <c r="E32" s="58"/>
      <c r="F32" s="54" t="s">
        <v>116</v>
      </c>
      <c r="G32" s="58"/>
      <c r="H32" s="47">
        <v>400</v>
      </c>
      <c r="I32" s="56">
        <v>0</v>
      </c>
      <c r="J32" s="56">
        <v>0</v>
      </c>
      <c r="K32" s="56">
        <v>0</v>
      </c>
      <c r="L32" s="47">
        <v>400</v>
      </c>
      <c r="M32" s="56">
        <v>400</v>
      </c>
      <c r="N32" s="56">
        <v>400</v>
      </c>
      <c r="O32" s="56">
        <v>400</v>
      </c>
      <c r="Q32" s="67">
        <f t="shared" si="3"/>
        <v>33.333333333333329</v>
      </c>
      <c r="R32" s="67">
        <f t="shared" si="4"/>
        <v>33.333333333333329</v>
      </c>
      <c r="S32" s="67">
        <f t="shared" si="6"/>
        <v>33.333333333333329</v>
      </c>
    </row>
    <row r="33" spans="1:24" ht="15" customHeight="1" thickBot="1" x14ac:dyDescent="0.4">
      <c r="A33" s="38" t="s">
        <v>105</v>
      </c>
      <c r="B33" s="260" t="s">
        <v>129</v>
      </c>
      <c r="C33" s="261"/>
      <c r="D33" s="262"/>
      <c r="E33" s="260" t="s">
        <v>106</v>
      </c>
      <c r="F33" s="261"/>
      <c r="G33" s="262"/>
      <c r="H33" s="55"/>
      <c r="I33" s="260" t="s">
        <v>108</v>
      </c>
      <c r="J33" s="261"/>
      <c r="K33" s="262"/>
      <c r="L33" s="55"/>
      <c r="M33" s="260" t="s">
        <v>127</v>
      </c>
      <c r="N33" s="261"/>
      <c r="O33" s="262"/>
      <c r="Q33" s="263" t="s">
        <v>128</v>
      </c>
      <c r="R33" s="264"/>
      <c r="S33" s="265"/>
    </row>
    <row r="34" spans="1:24" ht="15" thickBot="1" x14ac:dyDescent="0.4">
      <c r="A34" s="39" t="s">
        <v>123</v>
      </c>
      <c r="B34" s="40" t="s">
        <v>110</v>
      </c>
      <c r="C34" s="41" t="s">
        <v>111</v>
      </c>
      <c r="D34" s="42" t="s">
        <v>112</v>
      </c>
      <c r="E34" s="40" t="s">
        <v>110</v>
      </c>
      <c r="F34" s="41" t="s">
        <v>111</v>
      </c>
      <c r="G34" s="42" t="s">
        <v>112</v>
      </c>
      <c r="H34" s="43"/>
      <c r="I34" s="40" t="s">
        <v>110</v>
      </c>
      <c r="J34" s="41" t="s">
        <v>111</v>
      </c>
      <c r="K34" s="44" t="s">
        <v>114</v>
      </c>
      <c r="L34" s="43"/>
      <c r="M34" s="40" t="s">
        <v>110</v>
      </c>
      <c r="N34" s="41" t="s">
        <v>111</v>
      </c>
      <c r="O34" s="44" t="s">
        <v>114</v>
      </c>
      <c r="Q34" s="64" t="s">
        <v>110</v>
      </c>
      <c r="R34" s="65" t="s">
        <v>111</v>
      </c>
      <c r="S34" s="66" t="s">
        <v>114</v>
      </c>
    </row>
    <row r="35" spans="1:24" ht="15" thickBot="1" x14ac:dyDescent="0.4">
      <c r="A35" s="38" t="s">
        <v>115</v>
      </c>
      <c r="B35" s="46"/>
      <c r="C35" s="54" t="s">
        <v>116</v>
      </c>
      <c r="D35" s="46"/>
      <c r="E35" s="46"/>
      <c r="F35" s="46"/>
      <c r="G35" s="53" t="s">
        <v>116</v>
      </c>
      <c r="H35" s="47">
        <v>400</v>
      </c>
      <c r="I35" s="48">
        <v>0</v>
      </c>
      <c r="J35" s="56">
        <v>200</v>
      </c>
      <c r="K35" s="56">
        <v>400</v>
      </c>
      <c r="L35" s="47">
        <v>400</v>
      </c>
      <c r="M35" s="48">
        <v>400</v>
      </c>
      <c r="N35" s="56">
        <v>200</v>
      </c>
      <c r="O35" s="56">
        <v>0</v>
      </c>
      <c r="Q35" s="67">
        <f t="shared" si="3"/>
        <v>66.666666666666657</v>
      </c>
      <c r="R35" s="67">
        <f t="shared" si="4"/>
        <v>33.333333333333329</v>
      </c>
      <c r="S35" s="67">
        <f t="shared" si="6"/>
        <v>0</v>
      </c>
      <c r="U35">
        <f>(Q35+Q36+Q37+Q38+Q39+Q40)/6</f>
        <v>65.599270011034719</v>
      </c>
      <c r="V35">
        <f>(R35+R36+R37+R38+R39+R40)/6</f>
        <v>22.332569391392919</v>
      </c>
      <c r="W35">
        <f>(S35+S36+S37+S38+S39+S40)/6</f>
        <v>12.06816059757236</v>
      </c>
    </row>
    <row r="36" spans="1:24" ht="15" thickBot="1" x14ac:dyDescent="0.4">
      <c r="A36" s="38" t="s">
        <v>117</v>
      </c>
      <c r="B36" s="46"/>
      <c r="C36" s="46"/>
      <c r="D36" s="53" t="s">
        <v>116</v>
      </c>
      <c r="E36" s="46"/>
      <c r="F36" s="46"/>
      <c r="G36" s="53" t="s">
        <v>116</v>
      </c>
      <c r="H36" s="47">
        <v>400</v>
      </c>
      <c r="I36" s="48">
        <v>100</v>
      </c>
      <c r="J36" s="56">
        <v>400</v>
      </c>
      <c r="K36" s="56">
        <v>250</v>
      </c>
      <c r="L36" s="47">
        <v>400</v>
      </c>
      <c r="M36" s="48">
        <v>300</v>
      </c>
      <c r="N36" s="56">
        <v>0</v>
      </c>
      <c r="O36" s="56">
        <v>150</v>
      </c>
      <c r="Q36" s="67">
        <f t="shared" si="3"/>
        <v>66.666666666666657</v>
      </c>
      <c r="R36" s="67">
        <f t="shared" si="4"/>
        <v>0</v>
      </c>
      <c r="S36" s="67">
        <f t="shared" si="6"/>
        <v>33.333333333333329</v>
      </c>
    </row>
    <row r="37" spans="1:24" ht="15" thickBot="1" x14ac:dyDescent="0.4">
      <c r="A37" s="38" t="s">
        <v>118</v>
      </c>
      <c r="B37" s="46"/>
      <c r="C37" s="54" t="s">
        <v>116</v>
      </c>
      <c r="D37" s="46"/>
      <c r="E37" s="46"/>
      <c r="F37" s="46"/>
      <c r="G37" s="53" t="s">
        <v>116</v>
      </c>
      <c r="H37" s="47">
        <v>400</v>
      </c>
      <c r="I37" s="48">
        <v>0</v>
      </c>
      <c r="J37" s="56">
        <v>100</v>
      </c>
      <c r="K37" s="56">
        <v>250</v>
      </c>
      <c r="L37" s="47">
        <v>400</v>
      </c>
      <c r="M37" s="48">
        <v>400</v>
      </c>
      <c r="N37" s="56">
        <v>300</v>
      </c>
      <c r="O37" s="56">
        <v>150</v>
      </c>
      <c r="Q37" s="67">
        <f t="shared" si="3"/>
        <v>47.058823529411761</v>
      </c>
      <c r="R37" s="67">
        <f t="shared" si="4"/>
        <v>35.294117647058826</v>
      </c>
      <c r="S37" s="67">
        <f t="shared" si="6"/>
        <v>17.647058823529413</v>
      </c>
      <c r="U37" s="140">
        <v>0.65600000000000003</v>
      </c>
      <c r="V37" s="140">
        <v>0.2233</v>
      </c>
      <c r="W37" s="140">
        <v>0.1207</v>
      </c>
      <c r="X37" s="140">
        <f>U37+V37+W37</f>
        <v>1</v>
      </c>
    </row>
    <row r="38" spans="1:24" ht="15" thickBot="1" x14ac:dyDescent="0.4">
      <c r="A38" s="38" t="s">
        <v>119</v>
      </c>
      <c r="B38" s="46"/>
      <c r="C38" s="46"/>
      <c r="D38" s="53" t="s">
        <v>116</v>
      </c>
      <c r="E38" s="45" t="s">
        <v>116</v>
      </c>
      <c r="F38" s="46"/>
      <c r="G38" s="46"/>
      <c r="H38" s="47">
        <v>400</v>
      </c>
      <c r="I38" s="48">
        <v>0</v>
      </c>
      <c r="J38" s="56">
        <v>250</v>
      </c>
      <c r="K38" s="56">
        <v>250</v>
      </c>
      <c r="L38" s="47">
        <v>400</v>
      </c>
      <c r="M38" s="48">
        <v>400</v>
      </c>
      <c r="N38" s="56">
        <v>150</v>
      </c>
      <c r="O38" s="56">
        <v>150</v>
      </c>
      <c r="Q38" s="67">
        <f t="shared" si="3"/>
        <v>57.142857142857139</v>
      </c>
      <c r="R38" s="67">
        <f t="shared" si="4"/>
        <v>21.428571428571427</v>
      </c>
      <c r="S38" s="67">
        <f t="shared" si="6"/>
        <v>21.428571428571427</v>
      </c>
    </row>
    <row r="39" spans="1:24" ht="15" thickBot="1" x14ac:dyDescent="0.4">
      <c r="A39" s="38" t="s">
        <v>120</v>
      </c>
      <c r="B39" s="46"/>
      <c r="C39" s="46"/>
      <c r="D39" s="53" t="s">
        <v>116</v>
      </c>
      <c r="E39" s="46"/>
      <c r="F39" s="46"/>
      <c r="G39" s="53" t="s">
        <v>116</v>
      </c>
      <c r="H39" s="47">
        <v>400</v>
      </c>
      <c r="I39" s="48">
        <v>0</v>
      </c>
      <c r="J39" s="56">
        <v>250</v>
      </c>
      <c r="K39" s="56">
        <v>400</v>
      </c>
      <c r="L39" s="47">
        <v>400</v>
      </c>
      <c r="M39" s="48">
        <v>400</v>
      </c>
      <c r="N39" s="56">
        <v>150</v>
      </c>
      <c r="O39" s="56">
        <v>0</v>
      </c>
      <c r="Q39" s="67">
        <f t="shared" si="3"/>
        <v>72.727272727272734</v>
      </c>
      <c r="R39" s="67">
        <f t="shared" si="4"/>
        <v>27.27272727272727</v>
      </c>
      <c r="S39" s="67">
        <f t="shared" si="6"/>
        <v>0</v>
      </c>
    </row>
    <row r="40" spans="1:24" ht="15" thickBot="1" x14ac:dyDescent="0.4">
      <c r="A40" s="38" t="s">
        <v>121</v>
      </c>
      <c r="B40" s="46"/>
      <c r="C40" s="46"/>
      <c r="D40" s="53" t="s">
        <v>116</v>
      </c>
      <c r="E40" s="46"/>
      <c r="F40" s="46"/>
      <c r="G40" s="53" t="s">
        <v>116</v>
      </c>
      <c r="H40" s="47">
        <v>400</v>
      </c>
      <c r="I40" s="48">
        <v>150</v>
      </c>
      <c r="J40" s="56">
        <v>350</v>
      </c>
      <c r="K40" s="56">
        <v>400</v>
      </c>
      <c r="L40" s="47">
        <v>400</v>
      </c>
      <c r="M40" s="48">
        <v>250</v>
      </c>
      <c r="N40" s="56">
        <v>50</v>
      </c>
      <c r="O40" s="56">
        <v>0</v>
      </c>
      <c r="Q40" s="67">
        <f t="shared" si="3"/>
        <v>83.333333333333343</v>
      </c>
      <c r="R40" s="67">
        <f t="shared" si="4"/>
        <v>16.666666666666664</v>
      </c>
      <c r="S40" s="67">
        <f t="shared" si="6"/>
        <v>0</v>
      </c>
    </row>
    <row r="41" spans="1:24" ht="15" customHeight="1" thickBot="1" x14ac:dyDescent="0.4">
      <c r="A41" s="36" t="s">
        <v>105</v>
      </c>
      <c r="B41" s="260" t="s">
        <v>129</v>
      </c>
      <c r="C41" s="261"/>
      <c r="D41" s="262"/>
      <c r="E41" s="260" t="s">
        <v>106</v>
      </c>
      <c r="F41" s="261"/>
      <c r="G41" s="262"/>
      <c r="H41" s="37"/>
      <c r="I41" s="260" t="s">
        <v>108</v>
      </c>
      <c r="J41" s="261"/>
      <c r="K41" s="262"/>
      <c r="L41" s="37"/>
      <c r="M41" s="260" t="s">
        <v>127</v>
      </c>
      <c r="N41" s="261"/>
      <c r="O41" s="262"/>
      <c r="Q41" s="263" t="s">
        <v>128</v>
      </c>
      <c r="R41" s="264"/>
      <c r="S41" s="265"/>
    </row>
    <row r="42" spans="1:24" ht="15" thickBot="1" x14ac:dyDescent="0.4">
      <c r="A42" s="39" t="s">
        <v>12</v>
      </c>
      <c r="B42" s="40" t="s">
        <v>110</v>
      </c>
      <c r="C42" s="41" t="s">
        <v>111</v>
      </c>
      <c r="D42" s="42" t="s">
        <v>112</v>
      </c>
      <c r="E42" s="40" t="s">
        <v>110</v>
      </c>
      <c r="F42" s="41" t="s">
        <v>111</v>
      </c>
      <c r="G42" s="42" t="s">
        <v>112</v>
      </c>
      <c r="H42" s="43"/>
      <c r="I42" s="40" t="s">
        <v>110</v>
      </c>
      <c r="J42" s="41" t="s">
        <v>111</v>
      </c>
      <c r="K42" s="44" t="s">
        <v>114</v>
      </c>
      <c r="L42" s="43"/>
      <c r="M42" s="40" t="s">
        <v>110</v>
      </c>
      <c r="N42" s="41" t="s">
        <v>111</v>
      </c>
      <c r="O42" s="44" t="s">
        <v>114</v>
      </c>
      <c r="Q42" s="64" t="s">
        <v>110</v>
      </c>
      <c r="R42" s="65" t="s">
        <v>111</v>
      </c>
      <c r="S42" s="66" t="s">
        <v>114</v>
      </c>
    </row>
    <row r="43" spans="1:24" ht="15" thickBot="1" x14ac:dyDescent="0.4">
      <c r="A43" s="38" t="s">
        <v>115</v>
      </c>
      <c r="B43" s="45" t="s">
        <v>116</v>
      </c>
      <c r="C43" s="52"/>
      <c r="D43" s="46"/>
      <c r="E43" s="45" t="s">
        <v>116</v>
      </c>
      <c r="F43" s="46"/>
      <c r="G43" s="46"/>
      <c r="H43" s="47">
        <v>400</v>
      </c>
      <c r="I43" s="48">
        <v>0</v>
      </c>
      <c r="J43" s="56">
        <v>250</v>
      </c>
      <c r="K43" s="56">
        <v>250</v>
      </c>
      <c r="L43" s="47">
        <v>400</v>
      </c>
      <c r="M43" s="48">
        <v>400</v>
      </c>
      <c r="N43" s="56">
        <v>150</v>
      </c>
      <c r="O43" s="56">
        <v>150</v>
      </c>
      <c r="Q43" s="67">
        <f t="shared" si="3"/>
        <v>57.142857142857139</v>
      </c>
      <c r="R43" s="67">
        <f t="shared" si="4"/>
        <v>21.428571428571427</v>
      </c>
      <c r="S43" s="67">
        <f t="shared" si="6"/>
        <v>21.428571428571427</v>
      </c>
      <c r="U43">
        <f>(Q43+Q44+Q45+Q46+Q47+Q48)/6</f>
        <v>53.412698412698411</v>
      </c>
      <c r="V43">
        <f>(R43+R44+R45+R46+R47+R48)/6</f>
        <v>16.140873015873016</v>
      </c>
      <c r="W43">
        <f>(S43+S44+S45+S46+S47+S48)/6</f>
        <v>30.446428571428566</v>
      </c>
    </row>
    <row r="44" spans="1:24" ht="15" thickBot="1" x14ac:dyDescent="0.4">
      <c r="A44" s="38" t="s">
        <v>117</v>
      </c>
      <c r="B44" s="46"/>
      <c r="C44" s="46"/>
      <c r="D44" s="53" t="s">
        <v>116</v>
      </c>
      <c r="E44" s="46"/>
      <c r="F44" s="46"/>
      <c r="G44" s="53" t="s">
        <v>116</v>
      </c>
      <c r="H44" s="47">
        <v>400</v>
      </c>
      <c r="I44" s="48">
        <v>0</v>
      </c>
      <c r="J44" s="56">
        <v>300</v>
      </c>
      <c r="K44" s="56">
        <v>300</v>
      </c>
      <c r="L44" s="47">
        <v>400</v>
      </c>
      <c r="M44" s="48">
        <v>400</v>
      </c>
      <c r="N44" s="56">
        <v>100</v>
      </c>
      <c r="O44" s="56">
        <v>100</v>
      </c>
      <c r="Q44" s="67">
        <f t="shared" si="3"/>
        <v>66.666666666666657</v>
      </c>
      <c r="R44" s="67">
        <f t="shared" si="4"/>
        <v>16.666666666666664</v>
      </c>
      <c r="S44" s="67">
        <f t="shared" si="6"/>
        <v>16.666666666666664</v>
      </c>
    </row>
    <row r="45" spans="1:24" ht="15" thickBot="1" x14ac:dyDescent="0.4">
      <c r="A45" s="38" t="s">
        <v>118</v>
      </c>
      <c r="B45" s="46"/>
      <c r="C45" s="54" t="s">
        <v>116</v>
      </c>
      <c r="D45" s="46"/>
      <c r="E45" s="46"/>
      <c r="F45" s="54" t="s">
        <v>116</v>
      </c>
      <c r="G45" s="46"/>
      <c r="H45" s="47">
        <v>400</v>
      </c>
      <c r="I45" s="48">
        <v>0</v>
      </c>
      <c r="J45" s="56">
        <v>200</v>
      </c>
      <c r="K45" s="57">
        <v>0</v>
      </c>
      <c r="L45" s="47">
        <v>400</v>
      </c>
      <c r="M45" s="48">
        <v>400</v>
      </c>
      <c r="N45" s="56">
        <v>200</v>
      </c>
      <c r="O45" s="57">
        <v>400</v>
      </c>
      <c r="Q45" s="67">
        <f t="shared" si="3"/>
        <v>40</v>
      </c>
      <c r="R45" s="67">
        <f t="shared" si="4"/>
        <v>20</v>
      </c>
      <c r="S45" s="67">
        <f t="shared" si="6"/>
        <v>40</v>
      </c>
      <c r="U45" s="140">
        <v>0.53410000000000002</v>
      </c>
      <c r="V45" s="140">
        <v>0.16139999999999999</v>
      </c>
      <c r="W45" s="140">
        <v>0.30449999999999999</v>
      </c>
      <c r="X45" s="140">
        <f>U45+V45+W45</f>
        <v>1</v>
      </c>
    </row>
    <row r="46" spans="1:24" ht="15" thickBot="1" x14ac:dyDescent="0.4">
      <c r="A46" s="38" t="s">
        <v>119</v>
      </c>
      <c r="B46" s="46"/>
      <c r="C46" s="46"/>
      <c r="D46" s="53" t="s">
        <v>116</v>
      </c>
      <c r="E46" s="46"/>
      <c r="F46" s="46"/>
      <c r="G46" s="53" t="s">
        <v>116</v>
      </c>
      <c r="H46" s="47">
        <v>400</v>
      </c>
      <c r="I46" s="48">
        <v>0</v>
      </c>
      <c r="J46" s="56">
        <v>250</v>
      </c>
      <c r="K46" s="56">
        <v>150</v>
      </c>
      <c r="L46" s="47">
        <v>400</v>
      </c>
      <c r="M46" s="48">
        <v>400</v>
      </c>
      <c r="N46" s="56">
        <v>150</v>
      </c>
      <c r="O46" s="56">
        <v>250</v>
      </c>
      <c r="Q46" s="67">
        <f t="shared" si="3"/>
        <v>50</v>
      </c>
      <c r="R46" s="67">
        <f t="shared" si="4"/>
        <v>18.75</v>
      </c>
      <c r="S46" s="67">
        <f t="shared" si="6"/>
        <v>31.25</v>
      </c>
    </row>
    <row r="47" spans="1:24" ht="15" thickBot="1" x14ac:dyDescent="0.4">
      <c r="A47" s="38" t="s">
        <v>120</v>
      </c>
      <c r="B47" s="45" t="s">
        <v>116</v>
      </c>
      <c r="C47" s="46"/>
      <c r="D47" s="46"/>
      <c r="E47" s="45" t="s">
        <v>116</v>
      </c>
      <c r="F47" s="46"/>
      <c r="G47" s="46"/>
      <c r="H47" s="47">
        <v>400</v>
      </c>
      <c r="I47" s="48">
        <v>0</v>
      </c>
      <c r="J47" s="56">
        <v>200</v>
      </c>
      <c r="K47" s="57">
        <v>0</v>
      </c>
      <c r="L47" s="47">
        <v>400</v>
      </c>
      <c r="M47" s="48">
        <v>400</v>
      </c>
      <c r="N47" s="56">
        <v>200</v>
      </c>
      <c r="O47" s="57">
        <v>400</v>
      </c>
      <c r="Q47" s="67">
        <f t="shared" si="3"/>
        <v>40</v>
      </c>
      <c r="R47" s="67">
        <f t="shared" si="4"/>
        <v>20</v>
      </c>
      <c r="S47" s="67">
        <f t="shared" si="6"/>
        <v>40</v>
      </c>
    </row>
    <row r="48" spans="1:24" ht="15" thickBot="1" x14ac:dyDescent="0.4">
      <c r="A48" s="38" t="s">
        <v>121</v>
      </c>
      <c r="B48" s="45" t="s">
        <v>116</v>
      </c>
      <c r="C48" s="46"/>
      <c r="D48" s="46"/>
      <c r="E48" s="45" t="s">
        <v>116</v>
      </c>
      <c r="F48" s="46"/>
      <c r="G48" s="46"/>
      <c r="H48" s="47">
        <v>400</v>
      </c>
      <c r="I48" s="48">
        <v>100</v>
      </c>
      <c r="J48" s="56">
        <v>400</v>
      </c>
      <c r="K48" s="56">
        <v>250</v>
      </c>
      <c r="L48" s="47">
        <v>400</v>
      </c>
      <c r="M48" s="48">
        <v>300</v>
      </c>
      <c r="N48" s="56">
        <v>0</v>
      </c>
      <c r="O48" s="56">
        <v>150</v>
      </c>
      <c r="Q48" s="67">
        <f t="shared" si="3"/>
        <v>66.666666666666657</v>
      </c>
      <c r="R48" s="67">
        <f t="shared" si="4"/>
        <v>0</v>
      </c>
      <c r="S48" s="67">
        <f t="shared" si="6"/>
        <v>33.333333333333329</v>
      </c>
    </row>
    <row r="49" spans="1:24" ht="15" customHeight="1" thickBot="1" x14ac:dyDescent="0.4">
      <c r="A49" s="36" t="s">
        <v>105</v>
      </c>
      <c r="B49" s="260" t="s">
        <v>129</v>
      </c>
      <c r="C49" s="261"/>
      <c r="D49" s="262"/>
      <c r="E49" s="260" t="s">
        <v>106</v>
      </c>
      <c r="F49" s="261"/>
      <c r="G49" s="262"/>
      <c r="H49" s="37"/>
      <c r="I49" s="260" t="s">
        <v>108</v>
      </c>
      <c r="J49" s="261"/>
      <c r="K49" s="262"/>
      <c r="L49" s="37"/>
      <c r="M49" s="260" t="s">
        <v>127</v>
      </c>
      <c r="N49" s="261"/>
      <c r="O49" s="262"/>
      <c r="Q49" s="263" t="s">
        <v>128</v>
      </c>
      <c r="R49" s="264"/>
      <c r="S49" s="265"/>
    </row>
    <row r="50" spans="1:24" ht="15" thickBot="1" x14ac:dyDescent="0.4">
      <c r="A50" s="39" t="s">
        <v>124</v>
      </c>
      <c r="B50" s="40" t="s">
        <v>110</v>
      </c>
      <c r="C50" s="41" t="s">
        <v>111</v>
      </c>
      <c r="D50" s="42" t="s">
        <v>112</v>
      </c>
      <c r="E50" s="40" t="s">
        <v>110</v>
      </c>
      <c r="F50" s="41" t="s">
        <v>111</v>
      </c>
      <c r="G50" s="42" t="s">
        <v>112</v>
      </c>
      <c r="H50" s="43"/>
      <c r="I50" s="40" t="s">
        <v>110</v>
      </c>
      <c r="J50" s="41" t="s">
        <v>111</v>
      </c>
      <c r="K50" s="44" t="s">
        <v>114</v>
      </c>
      <c r="L50" s="43"/>
      <c r="M50" s="40" t="s">
        <v>110</v>
      </c>
      <c r="N50" s="41" t="s">
        <v>111</v>
      </c>
      <c r="O50" s="44" t="s">
        <v>114</v>
      </c>
      <c r="Q50" s="64" t="s">
        <v>110</v>
      </c>
      <c r="R50" s="65" t="s">
        <v>111</v>
      </c>
      <c r="S50" s="66" t="s">
        <v>114</v>
      </c>
    </row>
    <row r="51" spans="1:24" ht="15" thickBot="1" x14ac:dyDescent="0.4">
      <c r="A51" s="38" t="s">
        <v>115</v>
      </c>
      <c r="B51" s="45" t="s">
        <v>116</v>
      </c>
      <c r="C51" s="52"/>
      <c r="D51" s="52"/>
      <c r="E51" s="52"/>
      <c r="F51" s="54" t="s">
        <v>116</v>
      </c>
      <c r="G51" s="52"/>
      <c r="H51" s="47">
        <v>400</v>
      </c>
      <c r="I51" s="48">
        <v>300</v>
      </c>
      <c r="J51" s="56">
        <v>400</v>
      </c>
      <c r="K51" s="57">
        <v>300</v>
      </c>
      <c r="L51" s="47">
        <v>400</v>
      </c>
      <c r="M51" s="48">
        <v>100</v>
      </c>
      <c r="N51" s="56">
        <v>0</v>
      </c>
      <c r="O51" s="57">
        <v>100</v>
      </c>
      <c r="Q51" s="67">
        <f t="shared" si="3"/>
        <v>50</v>
      </c>
      <c r="R51" s="67">
        <f t="shared" si="4"/>
        <v>0</v>
      </c>
      <c r="S51" s="67">
        <f t="shared" si="6"/>
        <v>50</v>
      </c>
      <c r="U51">
        <f>(Q51+Q52+Q53+Q54+Q55+Q56)/6</f>
        <v>67.325637325637331</v>
      </c>
      <c r="V51">
        <f>(R51+R52+R53+R54+R55+R56)/6</f>
        <v>11.666666666666666</v>
      </c>
      <c r="W51">
        <f>(S51+S52+S53+S54+S55+S56)/6</f>
        <v>21.007696007696008</v>
      </c>
    </row>
    <row r="52" spans="1:24" ht="15" thickBot="1" x14ac:dyDescent="0.4">
      <c r="A52" s="38" t="s">
        <v>117</v>
      </c>
      <c r="B52" s="45" t="s">
        <v>116</v>
      </c>
      <c r="C52" s="46"/>
      <c r="D52" s="46"/>
      <c r="E52" s="45" t="s">
        <v>116</v>
      </c>
      <c r="F52" s="46"/>
      <c r="G52" s="46"/>
      <c r="H52" s="47">
        <v>400</v>
      </c>
      <c r="I52" s="48">
        <v>200</v>
      </c>
      <c r="J52" s="56">
        <v>350</v>
      </c>
      <c r="K52" s="56">
        <v>400</v>
      </c>
      <c r="L52" s="47">
        <v>400</v>
      </c>
      <c r="M52" s="48">
        <v>200</v>
      </c>
      <c r="N52" s="56">
        <v>50</v>
      </c>
      <c r="O52" s="56">
        <v>0</v>
      </c>
      <c r="Q52" s="67">
        <f t="shared" si="3"/>
        <v>80</v>
      </c>
      <c r="R52" s="67">
        <f t="shared" si="4"/>
        <v>20</v>
      </c>
      <c r="S52" s="67">
        <f t="shared" si="6"/>
        <v>0</v>
      </c>
    </row>
    <row r="53" spans="1:24" ht="15" thickBot="1" x14ac:dyDescent="0.4">
      <c r="A53" s="38" t="s">
        <v>118</v>
      </c>
      <c r="B53" s="46"/>
      <c r="C53" s="54" t="s">
        <v>116</v>
      </c>
      <c r="D53" s="46"/>
      <c r="E53" s="46"/>
      <c r="F53" s="54" t="s">
        <v>116</v>
      </c>
      <c r="G53" s="46"/>
      <c r="H53" s="47">
        <v>400</v>
      </c>
      <c r="I53" s="48">
        <v>250</v>
      </c>
      <c r="J53" s="51">
        <v>250</v>
      </c>
      <c r="K53" s="56">
        <v>400</v>
      </c>
      <c r="L53" s="47">
        <v>400</v>
      </c>
      <c r="M53" s="48">
        <v>150</v>
      </c>
      <c r="N53" s="51">
        <v>150</v>
      </c>
      <c r="O53" s="56">
        <v>0</v>
      </c>
      <c r="Q53" s="67">
        <f t="shared" si="3"/>
        <v>50</v>
      </c>
      <c r="R53" s="67">
        <f t="shared" si="4"/>
        <v>50</v>
      </c>
      <c r="S53" s="67">
        <f t="shared" si="6"/>
        <v>0</v>
      </c>
      <c r="U53" s="140">
        <v>0.67320000000000002</v>
      </c>
      <c r="V53" s="140">
        <v>0.1167</v>
      </c>
      <c r="W53" s="140">
        <v>0.21010000000000001</v>
      </c>
      <c r="X53" s="140">
        <f>W53+V53+U53</f>
        <v>1</v>
      </c>
    </row>
    <row r="54" spans="1:24" ht="15" thickBot="1" x14ac:dyDescent="0.4">
      <c r="A54" s="38" t="s">
        <v>119</v>
      </c>
      <c r="B54" s="46"/>
      <c r="C54" s="46"/>
      <c r="D54" s="53" t="s">
        <v>116</v>
      </c>
      <c r="E54" s="46"/>
      <c r="F54" s="46"/>
      <c r="G54" s="53" t="s">
        <v>116</v>
      </c>
      <c r="H54" s="47">
        <v>400</v>
      </c>
      <c r="I54" s="48">
        <v>0</v>
      </c>
      <c r="J54" s="56">
        <v>400</v>
      </c>
      <c r="K54" s="56">
        <v>350</v>
      </c>
      <c r="L54" s="47">
        <v>400</v>
      </c>
      <c r="M54" s="48">
        <v>400</v>
      </c>
      <c r="N54" s="56">
        <v>0</v>
      </c>
      <c r="O54" s="56">
        <v>50</v>
      </c>
      <c r="Q54" s="67">
        <f t="shared" si="3"/>
        <v>88.888888888888886</v>
      </c>
      <c r="R54" s="67">
        <f t="shared" si="4"/>
        <v>0</v>
      </c>
      <c r="S54" s="67">
        <f t="shared" si="6"/>
        <v>11.111111111111111</v>
      </c>
    </row>
    <row r="55" spans="1:24" ht="15" thickBot="1" x14ac:dyDescent="0.4">
      <c r="A55" s="38" t="s">
        <v>120</v>
      </c>
      <c r="B55" s="45" t="s">
        <v>116</v>
      </c>
      <c r="C55" s="46"/>
      <c r="D55" s="46"/>
      <c r="E55" s="45" t="s">
        <v>116</v>
      </c>
      <c r="F55" s="46"/>
      <c r="G55" s="46"/>
      <c r="H55" s="47">
        <v>400</v>
      </c>
      <c r="I55" s="48">
        <v>50</v>
      </c>
      <c r="J55" s="56">
        <v>400</v>
      </c>
      <c r="K55" s="56">
        <v>200</v>
      </c>
      <c r="L55" s="47">
        <v>400</v>
      </c>
      <c r="M55" s="48">
        <v>350</v>
      </c>
      <c r="N55" s="56">
        <v>0</v>
      </c>
      <c r="O55" s="56">
        <v>200</v>
      </c>
      <c r="Q55" s="67">
        <f t="shared" si="3"/>
        <v>63.636363636363633</v>
      </c>
      <c r="R55" s="67">
        <f t="shared" si="4"/>
        <v>0</v>
      </c>
      <c r="S55" s="67">
        <f t="shared" si="6"/>
        <v>36.363636363636367</v>
      </c>
    </row>
    <row r="56" spans="1:24" ht="15" thickBot="1" x14ac:dyDescent="0.4">
      <c r="A56" s="38" t="s">
        <v>121</v>
      </c>
      <c r="B56" s="45" t="s">
        <v>116</v>
      </c>
      <c r="C56" s="46"/>
      <c r="D56" s="46"/>
      <c r="E56" s="45" t="s">
        <v>116</v>
      </c>
      <c r="F56" s="46"/>
      <c r="G56" s="46"/>
      <c r="H56" s="47">
        <v>400</v>
      </c>
      <c r="I56" s="48">
        <v>150</v>
      </c>
      <c r="J56" s="56">
        <v>400</v>
      </c>
      <c r="K56" s="56">
        <v>400</v>
      </c>
      <c r="L56" s="47">
        <v>400</v>
      </c>
      <c r="M56" s="48">
        <v>250</v>
      </c>
      <c r="N56" s="56">
        <v>0</v>
      </c>
      <c r="O56" s="56">
        <v>100</v>
      </c>
      <c r="Q56" s="67">
        <f t="shared" si="3"/>
        <v>71.428571428571431</v>
      </c>
      <c r="R56" s="67">
        <f t="shared" si="4"/>
        <v>0</v>
      </c>
      <c r="S56" s="67">
        <f t="shared" si="6"/>
        <v>28.571428571428569</v>
      </c>
    </row>
    <row r="57" spans="1:24" ht="15" thickBot="1" x14ac:dyDescent="0.4">
      <c r="A57" s="59"/>
      <c r="B57" s="266" t="s">
        <v>125</v>
      </c>
      <c r="C57" s="267"/>
      <c r="D57" s="268"/>
      <c r="E57" s="269"/>
      <c r="F57" s="270"/>
      <c r="G57" s="271"/>
      <c r="H57" s="60"/>
      <c r="I57" s="269"/>
      <c r="J57" s="270"/>
      <c r="K57" s="271"/>
      <c r="L57" s="60"/>
      <c r="M57" s="269"/>
      <c r="N57" s="270"/>
      <c r="O57" s="271"/>
      <c r="Q57" s="63"/>
      <c r="R57" s="63"/>
      <c r="S57" s="63"/>
    </row>
    <row r="58" spans="1:24" ht="15" customHeight="1" thickBot="1" x14ac:dyDescent="0.4">
      <c r="A58" s="38" t="s">
        <v>105</v>
      </c>
      <c r="B58" s="260" t="s">
        <v>129</v>
      </c>
      <c r="C58" s="261"/>
      <c r="D58" s="262"/>
      <c r="E58" s="263" t="s">
        <v>106</v>
      </c>
      <c r="F58" s="264"/>
      <c r="G58" s="265"/>
      <c r="H58" s="55"/>
      <c r="I58" s="263" t="s">
        <v>108</v>
      </c>
      <c r="J58" s="264"/>
      <c r="K58" s="265"/>
      <c r="L58" s="55"/>
      <c r="M58" s="260" t="s">
        <v>127</v>
      </c>
      <c r="N58" s="261"/>
      <c r="O58" s="262"/>
      <c r="Q58" s="260" t="s">
        <v>128</v>
      </c>
      <c r="R58" s="261"/>
      <c r="S58" s="262"/>
    </row>
    <row r="59" spans="1:24" ht="15" thickBot="1" x14ac:dyDescent="0.4">
      <c r="A59" s="39" t="s">
        <v>9</v>
      </c>
      <c r="B59" s="40" t="s">
        <v>110</v>
      </c>
      <c r="C59" s="41" t="s">
        <v>111</v>
      </c>
      <c r="D59" s="42" t="s">
        <v>112</v>
      </c>
      <c r="E59" s="40" t="s">
        <v>110</v>
      </c>
      <c r="F59" s="41" t="s">
        <v>111</v>
      </c>
      <c r="G59" s="42" t="s">
        <v>112</v>
      </c>
      <c r="H59" s="43"/>
      <c r="I59" s="40" t="s">
        <v>110</v>
      </c>
      <c r="J59" s="41" t="s">
        <v>111</v>
      </c>
      <c r="K59" s="44" t="s">
        <v>114</v>
      </c>
      <c r="L59" s="43"/>
      <c r="M59" s="40" t="s">
        <v>110</v>
      </c>
      <c r="N59" s="41" t="s">
        <v>111</v>
      </c>
      <c r="O59" s="44" t="s">
        <v>114</v>
      </c>
      <c r="Q59" s="64" t="s">
        <v>110</v>
      </c>
      <c r="R59" s="65" t="s">
        <v>111</v>
      </c>
      <c r="S59" s="66" t="s">
        <v>114</v>
      </c>
    </row>
    <row r="60" spans="1:24" ht="15" thickBot="1" x14ac:dyDescent="0.4">
      <c r="A60" s="38" t="s">
        <v>115</v>
      </c>
      <c r="B60" s="46"/>
      <c r="C60" s="54" t="s">
        <v>116</v>
      </c>
      <c r="D60" s="46"/>
      <c r="E60" s="46"/>
      <c r="F60" s="54" t="s">
        <v>116</v>
      </c>
      <c r="G60" s="52"/>
      <c r="H60" s="47">
        <v>400</v>
      </c>
      <c r="I60" s="56">
        <v>250</v>
      </c>
      <c r="J60" s="56">
        <v>200</v>
      </c>
      <c r="K60" s="57">
        <v>0</v>
      </c>
      <c r="L60" s="47">
        <v>400</v>
      </c>
      <c r="M60" s="56">
        <v>150</v>
      </c>
      <c r="N60" s="56">
        <v>200</v>
      </c>
      <c r="O60" s="57">
        <v>400</v>
      </c>
      <c r="Q60" s="67">
        <f t="shared" si="3"/>
        <v>20</v>
      </c>
      <c r="R60" s="67">
        <f t="shared" si="4"/>
        <v>26.666666666666668</v>
      </c>
      <c r="S60" s="67">
        <f t="shared" si="6"/>
        <v>53.333333333333336</v>
      </c>
      <c r="U60">
        <f>(Q60+Q62+Q61+Q63+Q64+Q65)/6</f>
        <v>53.402300314065009</v>
      </c>
      <c r="V60">
        <f>(R60+R61+R62+R63+R64+R65)/6</f>
        <v>21.629955012307956</v>
      </c>
      <c r="W60">
        <f>(S60+S61+S62+S63+S64+S65)/6</f>
        <v>24.967744673627024</v>
      </c>
    </row>
    <row r="61" spans="1:24" ht="15" thickBot="1" x14ac:dyDescent="0.4">
      <c r="A61" s="38" t="s">
        <v>117</v>
      </c>
      <c r="B61" s="45" t="s">
        <v>116</v>
      </c>
      <c r="C61" s="46"/>
      <c r="D61" s="46"/>
      <c r="E61" s="45" t="s">
        <v>116</v>
      </c>
      <c r="F61" s="46"/>
      <c r="G61" s="46"/>
      <c r="H61" s="47">
        <v>400</v>
      </c>
      <c r="I61" s="48">
        <v>0</v>
      </c>
      <c r="J61" s="56">
        <v>250</v>
      </c>
      <c r="K61" s="56">
        <v>250</v>
      </c>
      <c r="L61" s="47">
        <v>400</v>
      </c>
      <c r="M61" s="48">
        <v>400</v>
      </c>
      <c r="N61" s="56">
        <v>150</v>
      </c>
      <c r="O61" s="56">
        <v>150</v>
      </c>
      <c r="Q61" s="67">
        <f t="shared" si="3"/>
        <v>57.142857142857139</v>
      </c>
      <c r="R61" s="67">
        <f t="shared" si="4"/>
        <v>21.428571428571427</v>
      </c>
      <c r="S61" s="67">
        <f t="shared" si="6"/>
        <v>21.428571428571427</v>
      </c>
    </row>
    <row r="62" spans="1:24" ht="15" thickBot="1" x14ac:dyDescent="0.4">
      <c r="A62" s="38" t="s">
        <v>118</v>
      </c>
      <c r="B62" s="46"/>
      <c r="C62" s="46"/>
      <c r="D62" s="53" t="s">
        <v>116</v>
      </c>
      <c r="E62" s="46"/>
      <c r="F62" s="46"/>
      <c r="G62" s="53" t="s">
        <v>116</v>
      </c>
      <c r="H62" s="47">
        <v>400</v>
      </c>
      <c r="I62" s="48">
        <v>150</v>
      </c>
      <c r="J62" s="56">
        <v>250</v>
      </c>
      <c r="K62" s="56">
        <v>200</v>
      </c>
      <c r="L62" s="47">
        <v>400</v>
      </c>
      <c r="M62" s="48">
        <v>250</v>
      </c>
      <c r="N62" s="56">
        <v>150</v>
      </c>
      <c r="O62" s="56">
        <v>200</v>
      </c>
      <c r="Q62" s="67">
        <f t="shared" si="3"/>
        <v>41.666666666666671</v>
      </c>
      <c r="R62" s="67">
        <f t="shared" si="4"/>
        <v>25</v>
      </c>
      <c r="S62" s="67">
        <f t="shared" si="6"/>
        <v>33.333333333333329</v>
      </c>
      <c r="U62" s="140">
        <v>0.53400000000000003</v>
      </c>
      <c r="V62" s="140">
        <v>0.21629999999999999</v>
      </c>
      <c r="W62" s="140">
        <v>0.24970000000000001</v>
      </c>
      <c r="X62" s="140">
        <f>W62+V62+U62</f>
        <v>1</v>
      </c>
    </row>
    <row r="63" spans="1:24" ht="15" thickBot="1" x14ac:dyDescent="0.4">
      <c r="A63" s="38" t="s">
        <v>119</v>
      </c>
      <c r="B63" s="46"/>
      <c r="C63" s="54" t="s">
        <v>116</v>
      </c>
      <c r="D63" s="46"/>
      <c r="E63" s="46"/>
      <c r="F63" s="54" t="s">
        <v>116</v>
      </c>
      <c r="G63" s="46"/>
      <c r="H63" s="47">
        <v>400</v>
      </c>
      <c r="I63" s="48">
        <v>0</v>
      </c>
      <c r="J63" s="56">
        <v>150</v>
      </c>
      <c r="K63" s="56">
        <v>200</v>
      </c>
      <c r="L63" s="47">
        <v>400</v>
      </c>
      <c r="M63" s="48">
        <v>400</v>
      </c>
      <c r="N63" s="56">
        <v>250</v>
      </c>
      <c r="O63" s="56">
        <v>200</v>
      </c>
      <c r="Q63" s="67">
        <f t="shared" si="3"/>
        <v>47.058823529411761</v>
      </c>
      <c r="R63" s="67">
        <f t="shared" si="4"/>
        <v>29.411764705882355</v>
      </c>
      <c r="S63" s="67">
        <f t="shared" si="6"/>
        <v>23.52941176470588</v>
      </c>
    </row>
    <row r="64" spans="1:24" ht="15" thickBot="1" x14ac:dyDescent="0.4">
      <c r="A64" s="38" t="s">
        <v>120</v>
      </c>
      <c r="B64" s="45" t="s">
        <v>116</v>
      </c>
      <c r="C64" s="46"/>
      <c r="D64" s="46"/>
      <c r="E64" s="45" t="s">
        <v>116</v>
      </c>
      <c r="F64" s="46"/>
      <c r="G64" s="46"/>
      <c r="H64" s="47">
        <v>400</v>
      </c>
      <c r="I64" s="48">
        <v>100</v>
      </c>
      <c r="J64" s="56">
        <v>250</v>
      </c>
      <c r="K64" s="56">
        <v>300</v>
      </c>
      <c r="L64" s="47">
        <v>400</v>
      </c>
      <c r="M64" s="48">
        <v>300</v>
      </c>
      <c r="N64" s="56">
        <v>150</v>
      </c>
      <c r="O64" s="56">
        <v>100</v>
      </c>
      <c r="Q64" s="67">
        <f t="shared" si="3"/>
        <v>54.54545454545454</v>
      </c>
      <c r="R64" s="67">
        <f t="shared" si="4"/>
        <v>27.27272727272727</v>
      </c>
      <c r="S64" s="67">
        <f t="shared" si="6"/>
        <v>18.181818181818183</v>
      </c>
    </row>
    <row r="65" spans="1:24" ht="15" thickBot="1" x14ac:dyDescent="0.4">
      <c r="A65" s="38" t="s">
        <v>121</v>
      </c>
      <c r="B65" s="45" t="s">
        <v>116</v>
      </c>
      <c r="C65" s="46"/>
      <c r="D65" s="46"/>
      <c r="E65" s="45" t="s">
        <v>116</v>
      </c>
      <c r="F65" s="46"/>
      <c r="G65" s="46"/>
      <c r="H65" s="47">
        <v>400</v>
      </c>
      <c r="I65" s="48">
        <v>100</v>
      </c>
      <c r="J65" s="56">
        <v>400</v>
      </c>
      <c r="K65" s="56">
        <v>400</v>
      </c>
      <c r="L65" s="47">
        <v>400</v>
      </c>
      <c r="M65" s="48">
        <v>300</v>
      </c>
      <c r="N65" s="56">
        <v>0</v>
      </c>
      <c r="O65" s="56">
        <v>0</v>
      </c>
      <c r="Q65" s="67">
        <f t="shared" si="3"/>
        <v>100</v>
      </c>
      <c r="R65" s="67">
        <f t="shared" si="4"/>
        <v>0</v>
      </c>
      <c r="S65" s="67">
        <f t="shared" si="6"/>
        <v>0</v>
      </c>
    </row>
    <row r="66" spans="1:24" ht="15" customHeight="1" thickBot="1" x14ac:dyDescent="0.4">
      <c r="A66" s="36" t="s">
        <v>105</v>
      </c>
      <c r="B66" s="260" t="s">
        <v>129</v>
      </c>
      <c r="C66" s="261"/>
      <c r="D66" s="262"/>
      <c r="E66" s="260" t="s">
        <v>106</v>
      </c>
      <c r="F66" s="261"/>
      <c r="G66" s="262"/>
      <c r="H66" s="37"/>
      <c r="I66" s="260" t="s">
        <v>108</v>
      </c>
      <c r="J66" s="261"/>
      <c r="K66" s="262"/>
      <c r="L66" s="37"/>
      <c r="M66" s="260" t="s">
        <v>127</v>
      </c>
      <c r="N66" s="261"/>
      <c r="O66" s="262"/>
      <c r="Q66" s="263" t="s">
        <v>128</v>
      </c>
      <c r="R66" s="264"/>
      <c r="S66" s="265"/>
    </row>
    <row r="67" spans="1:24" ht="15" thickBot="1" x14ac:dyDescent="0.4">
      <c r="A67" s="39" t="s">
        <v>8</v>
      </c>
      <c r="B67" s="40" t="s">
        <v>110</v>
      </c>
      <c r="C67" s="41" t="s">
        <v>111</v>
      </c>
      <c r="D67" s="42" t="s">
        <v>112</v>
      </c>
      <c r="E67" s="40" t="s">
        <v>110</v>
      </c>
      <c r="F67" s="41" t="s">
        <v>111</v>
      </c>
      <c r="G67" s="42" t="s">
        <v>112</v>
      </c>
      <c r="H67" s="43"/>
      <c r="I67" s="40" t="s">
        <v>110</v>
      </c>
      <c r="J67" s="41" t="s">
        <v>111</v>
      </c>
      <c r="K67" s="44" t="s">
        <v>114</v>
      </c>
      <c r="L67" s="43"/>
      <c r="M67" s="40" t="s">
        <v>110</v>
      </c>
      <c r="N67" s="41" t="s">
        <v>111</v>
      </c>
      <c r="O67" s="44" t="s">
        <v>114</v>
      </c>
      <c r="Q67" s="64" t="s">
        <v>110</v>
      </c>
      <c r="R67" s="65" t="s">
        <v>111</v>
      </c>
      <c r="S67" s="66" t="s">
        <v>114</v>
      </c>
    </row>
    <row r="68" spans="1:24" ht="15" thickBot="1" x14ac:dyDescent="0.4">
      <c r="A68" s="38" t="s">
        <v>115</v>
      </c>
      <c r="B68" s="46"/>
      <c r="C68" s="54" t="s">
        <v>116</v>
      </c>
      <c r="D68" s="46"/>
      <c r="E68" s="46"/>
      <c r="F68" s="52"/>
      <c r="G68" s="53" t="s">
        <v>116</v>
      </c>
      <c r="H68" s="47">
        <v>400</v>
      </c>
      <c r="I68" s="48">
        <v>150</v>
      </c>
      <c r="J68" s="56">
        <v>300</v>
      </c>
      <c r="K68" s="56">
        <v>250</v>
      </c>
      <c r="L68" s="47">
        <v>400</v>
      </c>
      <c r="M68" s="48">
        <v>250</v>
      </c>
      <c r="N68" s="56">
        <v>100</v>
      </c>
      <c r="O68" s="56">
        <v>150</v>
      </c>
      <c r="Q68" s="67">
        <f t="shared" si="3"/>
        <v>50</v>
      </c>
      <c r="R68" s="67">
        <f t="shared" si="4"/>
        <v>20</v>
      </c>
      <c r="S68" s="67">
        <f t="shared" si="6"/>
        <v>30</v>
      </c>
      <c r="U68">
        <f>(Q68+Q69+Q70+Q71+Q72+Q73)/6</f>
        <v>51.194785606550312</v>
      </c>
      <c r="V68">
        <f>(R68+R69+R70+R71+R72+R73)/6</f>
        <v>26.231774761186529</v>
      </c>
      <c r="W68">
        <f>(S68+S69+S70+S71+S72+S73)/6</f>
        <v>22.57343963226316</v>
      </c>
    </row>
    <row r="69" spans="1:24" ht="15" thickBot="1" x14ac:dyDescent="0.4">
      <c r="A69" s="38" t="s">
        <v>117</v>
      </c>
      <c r="B69" s="46"/>
      <c r="C69" s="54" t="s">
        <v>116</v>
      </c>
      <c r="D69" s="46"/>
      <c r="E69" s="46"/>
      <c r="F69" s="54" t="s">
        <v>116</v>
      </c>
      <c r="G69" s="46"/>
      <c r="H69" s="47">
        <v>400</v>
      </c>
      <c r="I69" s="56">
        <v>200</v>
      </c>
      <c r="J69" s="51">
        <v>50</v>
      </c>
      <c r="K69" s="56">
        <v>250</v>
      </c>
      <c r="L69" s="47">
        <v>400</v>
      </c>
      <c r="M69" s="56">
        <v>200</v>
      </c>
      <c r="N69" s="51">
        <v>350</v>
      </c>
      <c r="O69" s="56">
        <v>150</v>
      </c>
      <c r="Q69" s="67">
        <f t="shared" si="3"/>
        <v>28.571428571428569</v>
      </c>
      <c r="R69" s="67">
        <f t="shared" si="4"/>
        <v>50</v>
      </c>
      <c r="S69" s="67">
        <f t="shared" si="6"/>
        <v>21.428571428571427</v>
      </c>
    </row>
    <row r="70" spans="1:24" ht="15" thickBot="1" x14ac:dyDescent="0.4">
      <c r="A70" s="38" t="s">
        <v>118</v>
      </c>
      <c r="B70" s="46"/>
      <c r="C70" s="46"/>
      <c r="D70" s="53" t="s">
        <v>116</v>
      </c>
      <c r="E70" s="46"/>
      <c r="F70" s="46"/>
      <c r="G70" s="53" t="s">
        <v>116</v>
      </c>
      <c r="H70" s="47">
        <v>400</v>
      </c>
      <c r="I70" s="48">
        <v>0</v>
      </c>
      <c r="J70" s="56">
        <v>250</v>
      </c>
      <c r="K70" s="56">
        <v>300</v>
      </c>
      <c r="L70" s="47">
        <v>400</v>
      </c>
      <c r="M70" s="48">
        <v>400</v>
      </c>
      <c r="N70" s="56">
        <v>150</v>
      </c>
      <c r="O70" s="56">
        <v>100</v>
      </c>
      <c r="Q70" s="67">
        <f t="shared" si="3"/>
        <v>61.53846153846154</v>
      </c>
      <c r="R70" s="67">
        <f t="shared" si="4"/>
        <v>23.076923076923077</v>
      </c>
      <c r="S70" s="67">
        <f t="shared" si="6"/>
        <v>15.384615384615385</v>
      </c>
      <c r="U70" s="140">
        <v>0.51200000000000001</v>
      </c>
      <c r="V70" s="140">
        <v>0.26229999999999998</v>
      </c>
      <c r="W70" s="140">
        <v>0.22570000000000001</v>
      </c>
      <c r="X70" s="140">
        <f>W70+V70+U70</f>
        <v>1</v>
      </c>
    </row>
    <row r="71" spans="1:24" ht="15" thickBot="1" x14ac:dyDescent="0.4">
      <c r="A71" s="38" t="s">
        <v>119</v>
      </c>
      <c r="B71" s="45" t="s">
        <v>116</v>
      </c>
      <c r="C71" s="46"/>
      <c r="D71" s="46"/>
      <c r="E71" s="45" t="s">
        <v>116</v>
      </c>
      <c r="F71" s="46"/>
      <c r="G71" s="46"/>
      <c r="H71" s="47">
        <v>400</v>
      </c>
      <c r="I71" s="48">
        <v>0</v>
      </c>
      <c r="J71" s="56">
        <v>300</v>
      </c>
      <c r="K71" s="56">
        <v>150</v>
      </c>
      <c r="L71" s="47">
        <v>400</v>
      </c>
      <c r="M71" s="48">
        <v>400</v>
      </c>
      <c r="N71" s="56">
        <v>100</v>
      </c>
      <c r="O71" s="56">
        <v>250</v>
      </c>
      <c r="Q71" s="67">
        <f t="shared" si="3"/>
        <v>53.333333333333336</v>
      </c>
      <c r="R71" s="67">
        <f t="shared" si="4"/>
        <v>13.333333333333334</v>
      </c>
      <c r="S71" s="67">
        <f t="shared" si="6"/>
        <v>33.333333333333329</v>
      </c>
    </row>
    <row r="72" spans="1:24" ht="15" thickBot="1" x14ac:dyDescent="0.4">
      <c r="A72" s="38" t="s">
        <v>120</v>
      </c>
      <c r="B72" s="45" t="s">
        <v>116</v>
      </c>
      <c r="C72" s="46"/>
      <c r="D72" s="46"/>
      <c r="E72" s="45" t="s">
        <v>116</v>
      </c>
      <c r="F72" s="46"/>
      <c r="G72" s="46"/>
      <c r="H72" s="47">
        <v>400</v>
      </c>
      <c r="I72" s="48">
        <v>0</v>
      </c>
      <c r="J72" s="56">
        <v>250</v>
      </c>
      <c r="K72" s="56">
        <v>100</v>
      </c>
      <c r="L72" s="47">
        <v>400</v>
      </c>
      <c r="M72" s="48">
        <v>400</v>
      </c>
      <c r="N72" s="56">
        <v>150</v>
      </c>
      <c r="O72" s="56">
        <v>300</v>
      </c>
      <c r="Q72" s="67">
        <f t="shared" si="3"/>
        <v>47.058823529411761</v>
      </c>
      <c r="R72" s="67">
        <f t="shared" si="4"/>
        <v>17.647058823529413</v>
      </c>
      <c r="S72" s="67">
        <f t="shared" si="6"/>
        <v>35.294117647058826</v>
      </c>
    </row>
    <row r="73" spans="1:24" ht="15" thickBot="1" x14ac:dyDescent="0.4">
      <c r="A73" s="38" t="s">
        <v>121</v>
      </c>
      <c r="B73" s="45" t="s">
        <v>116</v>
      </c>
      <c r="C73" s="46"/>
      <c r="D73" s="46"/>
      <c r="E73" s="46"/>
      <c r="F73" s="46"/>
      <c r="G73" s="53" t="s">
        <v>116</v>
      </c>
      <c r="H73" s="47">
        <v>400</v>
      </c>
      <c r="I73" s="48">
        <v>100</v>
      </c>
      <c r="J73" s="56">
        <v>250</v>
      </c>
      <c r="K73" s="56">
        <v>400</v>
      </c>
      <c r="L73" s="47">
        <v>400</v>
      </c>
      <c r="M73" s="48">
        <v>300</v>
      </c>
      <c r="N73" s="56">
        <v>150</v>
      </c>
      <c r="O73" s="56">
        <v>0</v>
      </c>
      <c r="Q73" s="67">
        <f t="shared" si="3"/>
        <v>66.666666666666657</v>
      </c>
      <c r="R73" s="67">
        <f t="shared" si="4"/>
        <v>33.333333333333329</v>
      </c>
      <c r="S73" s="67">
        <f t="shared" si="6"/>
        <v>0</v>
      </c>
    </row>
    <row r="74" spans="1:24" ht="15" customHeight="1" thickBot="1" x14ac:dyDescent="0.4">
      <c r="A74" s="36" t="s">
        <v>105</v>
      </c>
      <c r="B74" s="260" t="s">
        <v>129</v>
      </c>
      <c r="C74" s="261"/>
      <c r="D74" s="262"/>
      <c r="E74" s="260" t="s">
        <v>106</v>
      </c>
      <c r="F74" s="261"/>
      <c r="G74" s="262"/>
      <c r="H74" s="61"/>
      <c r="I74" s="260" t="s">
        <v>108</v>
      </c>
      <c r="J74" s="261"/>
      <c r="K74" s="262"/>
      <c r="L74" s="61"/>
      <c r="M74" s="260" t="s">
        <v>127</v>
      </c>
      <c r="N74" s="261"/>
      <c r="O74" s="262"/>
      <c r="Q74" s="263" t="s">
        <v>128</v>
      </c>
      <c r="R74" s="264"/>
      <c r="S74" s="265"/>
    </row>
    <row r="75" spans="1:24" ht="15" thickBot="1" x14ac:dyDescent="0.4">
      <c r="A75" s="39" t="s">
        <v>126</v>
      </c>
      <c r="B75" s="40" t="s">
        <v>110</v>
      </c>
      <c r="C75" s="41" t="s">
        <v>111</v>
      </c>
      <c r="D75" s="42" t="s">
        <v>112</v>
      </c>
      <c r="E75" s="40" t="s">
        <v>110</v>
      </c>
      <c r="F75" s="41" t="s">
        <v>111</v>
      </c>
      <c r="G75" s="42" t="s">
        <v>112</v>
      </c>
      <c r="H75" s="43"/>
      <c r="I75" s="40" t="s">
        <v>110</v>
      </c>
      <c r="J75" s="41" t="s">
        <v>111</v>
      </c>
      <c r="K75" s="44" t="s">
        <v>114</v>
      </c>
      <c r="L75" s="43"/>
      <c r="M75" s="40" t="s">
        <v>110</v>
      </c>
      <c r="N75" s="41" t="s">
        <v>111</v>
      </c>
      <c r="O75" s="44" t="s">
        <v>114</v>
      </c>
      <c r="Q75" s="64" t="s">
        <v>110</v>
      </c>
      <c r="R75" s="65" t="s">
        <v>111</v>
      </c>
      <c r="S75" s="66" t="s">
        <v>114</v>
      </c>
    </row>
    <row r="76" spans="1:24" ht="15" thickBot="1" x14ac:dyDescent="0.4">
      <c r="A76" s="38" t="s">
        <v>115</v>
      </c>
      <c r="B76" s="46"/>
      <c r="C76" s="52"/>
      <c r="D76" s="53" t="s">
        <v>116</v>
      </c>
      <c r="E76" s="45" t="s">
        <v>116</v>
      </c>
      <c r="F76" s="52"/>
      <c r="G76" s="52"/>
      <c r="H76" s="47">
        <v>400</v>
      </c>
      <c r="I76" s="48">
        <v>0</v>
      </c>
      <c r="J76" s="56">
        <v>300</v>
      </c>
      <c r="K76" s="56">
        <v>400</v>
      </c>
      <c r="L76" s="47">
        <v>400</v>
      </c>
      <c r="M76" s="48">
        <v>400</v>
      </c>
      <c r="N76" s="56">
        <v>100</v>
      </c>
      <c r="O76" s="56">
        <v>0</v>
      </c>
      <c r="Q76" s="67">
        <f t="shared" si="3"/>
        <v>80</v>
      </c>
      <c r="R76" s="67">
        <f t="shared" si="4"/>
        <v>20</v>
      </c>
      <c r="S76" s="67">
        <f t="shared" si="6"/>
        <v>0</v>
      </c>
      <c r="U76">
        <f>(Q76+Q77+Q78+Q79+Q80+Q81)/6</f>
        <v>63.888888888888879</v>
      </c>
      <c r="V76">
        <f>(R76+R77+R78+R79+R80+R81)/6</f>
        <v>15.833333333333334</v>
      </c>
      <c r="W76">
        <f>(S76+S77+S78+S79+S80+S81)/6</f>
        <v>20.277777777777775</v>
      </c>
    </row>
    <row r="77" spans="1:24" ht="15" thickBot="1" x14ac:dyDescent="0.4">
      <c r="A77" s="38" t="s">
        <v>117</v>
      </c>
      <c r="B77" s="46"/>
      <c r="C77" s="46"/>
      <c r="D77" s="53" t="s">
        <v>116</v>
      </c>
      <c r="E77" s="46"/>
      <c r="F77" s="46"/>
      <c r="G77" s="53" t="s">
        <v>116</v>
      </c>
      <c r="H77" s="47">
        <v>400</v>
      </c>
      <c r="I77" s="48">
        <v>300</v>
      </c>
      <c r="J77" s="56">
        <v>350</v>
      </c>
      <c r="K77" s="56">
        <v>350</v>
      </c>
      <c r="L77" s="47">
        <v>400</v>
      </c>
      <c r="M77" s="48">
        <v>100</v>
      </c>
      <c r="N77" s="56">
        <v>50</v>
      </c>
      <c r="O77" s="56">
        <v>50</v>
      </c>
      <c r="Q77" s="67">
        <f t="shared" si="3"/>
        <v>50</v>
      </c>
      <c r="R77" s="67">
        <f t="shared" si="4"/>
        <v>25</v>
      </c>
      <c r="S77" s="67">
        <f t="shared" si="6"/>
        <v>25</v>
      </c>
    </row>
    <row r="78" spans="1:24" ht="15" thickBot="1" x14ac:dyDescent="0.4">
      <c r="A78" s="38" t="s">
        <v>118</v>
      </c>
      <c r="B78" s="45" t="s">
        <v>116</v>
      </c>
      <c r="C78" s="46"/>
      <c r="D78" s="46"/>
      <c r="E78" s="45" t="s">
        <v>116</v>
      </c>
      <c r="F78" s="46"/>
      <c r="G78" s="46"/>
      <c r="H78" s="47">
        <v>400</v>
      </c>
      <c r="I78" s="48">
        <v>0</v>
      </c>
      <c r="J78" s="56">
        <v>400</v>
      </c>
      <c r="K78" s="56">
        <v>300</v>
      </c>
      <c r="L78" s="47">
        <v>400</v>
      </c>
      <c r="M78" s="48">
        <v>400</v>
      </c>
      <c r="N78" s="56">
        <v>0</v>
      </c>
      <c r="O78" s="56">
        <v>100</v>
      </c>
      <c r="Q78" s="67">
        <f t="shared" si="3"/>
        <v>80</v>
      </c>
      <c r="R78" s="67">
        <f t="shared" si="4"/>
        <v>0</v>
      </c>
      <c r="S78" s="67">
        <f t="shared" si="6"/>
        <v>20</v>
      </c>
      <c r="U78" s="140">
        <v>0.63890000000000002</v>
      </c>
      <c r="V78" s="140">
        <v>0.1583</v>
      </c>
      <c r="W78" s="140">
        <v>0.20280000000000001</v>
      </c>
      <c r="X78" s="140">
        <f>W78+V78+U78</f>
        <v>1</v>
      </c>
    </row>
    <row r="79" spans="1:24" ht="15" thickBot="1" x14ac:dyDescent="0.4">
      <c r="A79" s="38" t="s">
        <v>119</v>
      </c>
      <c r="B79" s="46"/>
      <c r="C79" s="46"/>
      <c r="D79" s="53" t="s">
        <v>116</v>
      </c>
      <c r="E79" s="46"/>
      <c r="F79" s="46"/>
      <c r="G79" s="53" t="s">
        <v>116</v>
      </c>
      <c r="H79" s="47">
        <v>400</v>
      </c>
      <c r="I79" s="48">
        <v>100</v>
      </c>
      <c r="J79" s="56">
        <v>250</v>
      </c>
      <c r="K79" s="56">
        <v>400</v>
      </c>
      <c r="L79" s="47">
        <v>400</v>
      </c>
      <c r="M79" s="48">
        <v>300</v>
      </c>
      <c r="N79" s="56">
        <v>150</v>
      </c>
      <c r="O79" s="56">
        <v>0</v>
      </c>
      <c r="Q79" s="67">
        <f t="shared" si="3"/>
        <v>66.666666666666657</v>
      </c>
      <c r="R79" s="67">
        <f t="shared" si="4"/>
        <v>33.333333333333329</v>
      </c>
      <c r="S79" s="67">
        <f t="shared" si="6"/>
        <v>0</v>
      </c>
    </row>
    <row r="80" spans="1:24" ht="15" thickBot="1" x14ac:dyDescent="0.4">
      <c r="A80" s="38" t="s">
        <v>120</v>
      </c>
      <c r="B80" s="45" t="s">
        <v>116</v>
      </c>
      <c r="C80" s="46"/>
      <c r="D80" s="46"/>
      <c r="E80" s="45" t="s">
        <v>116</v>
      </c>
      <c r="F80" s="46"/>
      <c r="G80" s="46"/>
      <c r="H80" s="47">
        <v>400</v>
      </c>
      <c r="I80" s="48">
        <v>0</v>
      </c>
      <c r="J80" s="56">
        <v>300</v>
      </c>
      <c r="K80" s="56">
        <v>300</v>
      </c>
      <c r="L80" s="47">
        <v>400</v>
      </c>
      <c r="M80" s="48">
        <v>400</v>
      </c>
      <c r="N80" s="56">
        <v>100</v>
      </c>
      <c r="O80" s="56">
        <v>100</v>
      </c>
      <c r="Q80" s="67">
        <f t="shared" si="3"/>
        <v>66.666666666666657</v>
      </c>
      <c r="R80" s="67">
        <f t="shared" si="4"/>
        <v>16.666666666666664</v>
      </c>
      <c r="S80" s="67">
        <f t="shared" si="6"/>
        <v>16.666666666666664</v>
      </c>
    </row>
    <row r="81" spans="1:24" ht="15" thickBot="1" x14ac:dyDescent="0.4">
      <c r="A81" s="38" t="s">
        <v>121</v>
      </c>
      <c r="B81" s="46"/>
      <c r="C81" s="54" t="s">
        <v>116</v>
      </c>
      <c r="D81" s="46"/>
      <c r="E81" s="46"/>
      <c r="F81" s="46"/>
      <c r="G81" s="54" t="s">
        <v>116</v>
      </c>
      <c r="H81" s="47">
        <v>400</v>
      </c>
      <c r="I81" s="56">
        <v>300</v>
      </c>
      <c r="J81" s="56">
        <v>400</v>
      </c>
      <c r="K81" s="57">
        <v>250</v>
      </c>
      <c r="L81" s="47">
        <v>400</v>
      </c>
      <c r="M81" s="56">
        <v>100</v>
      </c>
      <c r="N81" s="56">
        <v>0</v>
      </c>
      <c r="O81" s="57">
        <v>150</v>
      </c>
      <c r="Q81" s="67">
        <f t="shared" ref="Q81:Q97" si="7">M81/(M81+N81+O81)*100</f>
        <v>40</v>
      </c>
      <c r="R81" s="67">
        <f t="shared" ref="R81:R97" si="8">N81/(N81+O81+M81)*100</f>
        <v>0</v>
      </c>
      <c r="S81" s="67">
        <f t="shared" si="6"/>
        <v>60</v>
      </c>
    </row>
    <row r="82" spans="1:24" ht="15" customHeight="1" thickBot="1" x14ac:dyDescent="0.4">
      <c r="A82" s="36" t="s">
        <v>105</v>
      </c>
      <c r="B82" s="260" t="s">
        <v>129</v>
      </c>
      <c r="C82" s="261"/>
      <c r="D82" s="262"/>
      <c r="E82" s="260" t="s">
        <v>106</v>
      </c>
      <c r="F82" s="261"/>
      <c r="G82" s="262"/>
      <c r="H82" s="37"/>
      <c r="I82" s="260" t="s">
        <v>108</v>
      </c>
      <c r="J82" s="261"/>
      <c r="K82" s="262"/>
      <c r="L82" s="37"/>
      <c r="M82" s="260" t="s">
        <v>127</v>
      </c>
      <c r="N82" s="261"/>
      <c r="O82" s="262"/>
      <c r="Q82" s="263" t="s">
        <v>128</v>
      </c>
      <c r="R82" s="264"/>
      <c r="S82" s="265"/>
    </row>
    <row r="83" spans="1:24" ht="15" thickBot="1" x14ac:dyDescent="0.4">
      <c r="A83" s="39" t="s">
        <v>4</v>
      </c>
      <c r="B83" s="40" t="s">
        <v>110</v>
      </c>
      <c r="C83" s="41" t="s">
        <v>111</v>
      </c>
      <c r="D83" s="42" t="s">
        <v>112</v>
      </c>
      <c r="E83" s="40" t="s">
        <v>110</v>
      </c>
      <c r="F83" s="41" t="s">
        <v>111</v>
      </c>
      <c r="G83" s="42" t="s">
        <v>112</v>
      </c>
      <c r="H83" s="43"/>
      <c r="I83" s="40" t="s">
        <v>110</v>
      </c>
      <c r="J83" s="41" t="s">
        <v>111</v>
      </c>
      <c r="K83" s="44" t="s">
        <v>114</v>
      </c>
      <c r="L83" s="43"/>
      <c r="M83" s="40" t="s">
        <v>110</v>
      </c>
      <c r="N83" s="41" t="s">
        <v>111</v>
      </c>
      <c r="O83" s="44" t="s">
        <v>114</v>
      </c>
      <c r="Q83" s="64" t="s">
        <v>110</v>
      </c>
      <c r="R83" s="65" t="s">
        <v>111</v>
      </c>
      <c r="S83" s="66" t="s">
        <v>114</v>
      </c>
    </row>
    <row r="84" spans="1:24" ht="15" thickBot="1" x14ac:dyDescent="0.4">
      <c r="A84" s="38" t="s">
        <v>115</v>
      </c>
      <c r="B84" s="45" t="s">
        <v>116</v>
      </c>
      <c r="C84" s="46"/>
      <c r="D84" s="46"/>
      <c r="E84" s="45" t="s">
        <v>116</v>
      </c>
      <c r="F84" s="46"/>
      <c r="G84" s="46"/>
      <c r="H84" s="62">
        <v>44775</v>
      </c>
      <c r="I84" s="48">
        <v>20</v>
      </c>
      <c r="J84" s="56">
        <v>215</v>
      </c>
      <c r="K84" s="56">
        <v>325</v>
      </c>
      <c r="L84" s="47">
        <v>400</v>
      </c>
      <c r="M84" s="48">
        <v>380</v>
      </c>
      <c r="N84" s="56">
        <v>185</v>
      </c>
      <c r="O84" s="56">
        <v>75</v>
      </c>
      <c r="Q84" s="67">
        <f t="shared" si="7"/>
        <v>59.375</v>
      </c>
      <c r="R84" s="67">
        <f t="shared" si="8"/>
        <v>28.90625</v>
      </c>
      <c r="S84" s="67">
        <f t="shared" si="6"/>
        <v>11.71875</v>
      </c>
      <c r="U84">
        <f>(Q84+Q85+Q86+Q87+Q88+Q89)/6</f>
        <v>50.123194370502091</v>
      </c>
      <c r="V84">
        <f>(R84+R85+R86+R87+R88+R89)/6</f>
        <v>41.167667514658255</v>
      </c>
      <c r="W84">
        <f>(S84+S85+S86+S87+S88+S89)/6</f>
        <v>8.7091381148396643</v>
      </c>
    </row>
    <row r="85" spans="1:24" ht="15" thickBot="1" x14ac:dyDescent="0.4">
      <c r="A85" s="38" t="s">
        <v>117</v>
      </c>
      <c r="B85" s="46"/>
      <c r="C85" s="46"/>
      <c r="D85" s="53" t="s">
        <v>116</v>
      </c>
      <c r="E85" s="46"/>
      <c r="F85" s="46"/>
      <c r="G85" s="53" t="s">
        <v>116</v>
      </c>
      <c r="H85" s="62">
        <v>44771</v>
      </c>
      <c r="I85" s="48">
        <v>50</v>
      </c>
      <c r="J85" s="56">
        <v>320</v>
      </c>
      <c r="K85" s="56">
        <v>245</v>
      </c>
      <c r="L85" s="47">
        <v>400</v>
      </c>
      <c r="M85" s="48">
        <v>350</v>
      </c>
      <c r="N85" s="56">
        <v>80</v>
      </c>
      <c r="O85" s="56">
        <v>155</v>
      </c>
      <c r="Q85" s="67">
        <f t="shared" si="7"/>
        <v>59.82905982905983</v>
      </c>
      <c r="R85" s="67">
        <f t="shared" si="8"/>
        <v>13.675213675213676</v>
      </c>
      <c r="S85" s="67">
        <f t="shared" si="6"/>
        <v>26.495726495726498</v>
      </c>
    </row>
    <row r="86" spans="1:24" ht="15" thickBot="1" x14ac:dyDescent="0.4">
      <c r="A86" s="38" t="s">
        <v>118</v>
      </c>
      <c r="B86" s="46"/>
      <c r="C86" s="54" t="s">
        <v>116</v>
      </c>
      <c r="D86" s="46"/>
      <c r="E86" s="46"/>
      <c r="F86" s="54" t="s">
        <v>116</v>
      </c>
      <c r="G86" s="46"/>
      <c r="H86" s="62">
        <v>44776</v>
      </c>
      <c r="I86" s="56">
        <v>60</v>
      </c>
      <c r="J86" s="51">
        <v>0</v>
      </c>
      <c r="K86" s="56">
        <v>400</v>
      </c>
      <c r="L86" s="47">
        <v>400</v>
      </c>
      <c r="M86" s="56">
        <v>340</v>
      </c>
      <c r="N86" s="51">
        <v>400</v>
      </c>
      <c r="O86" s="56">
        <v>0</v>
      </c>
      <c r="Q86" s="67">
        <f t="shared" si="7"/>
        <v>45.945945945945951</v>
      </c>
      <c r="R86" s="67">
        <f t="shared" si="8"/>
        <v>54.054054054054056</v>
      </c>
      <c r="S86" s="67">
        <f t="shared" si="6"/>
        <v>0</v>
      </c>
      <c r="U86" s="140">
        <v>0.50119999999999998</v>
      </c>
      <c r="V86" s="140">
        <v>0.41170000000000001</v>
      </c>
      <c r="W86" s="140">
        <v>8.7099999999999997E-2</v>
      </c>
      <c r="X86" s="140">
        <f>U86+V86+W86</f>
        <v>1</v>
      </c>
    </row>
    <row r="87" spans="1:24" ht="15" thickBot="1" x14ac:dyDescent="0.4">
      <c r="A87" s="38" t="s">
        <v>119</v>
      </c>
      <c r="B87" s="46"/>
      <c r="C87" s="46"/>
      <c r="D87" s="53" t="s">
        <v>116</v>
      </c>
      <c r="E87" s="46"/>
      <c r="F87" s="46"/>
      <c r="G87" s="53" t="s">
        <v>116</v>
      </c>
      <c r="H87" s="62">
        <v>44778</v>
      </c>
      <c r="I87" s="56">
        <v>200</v>
      </c>
      <c r="J87" s="51">
        <v>180</v>
      </c>
      <c r="K87" s="56">
        <v>390</v>
      </c>
      <c r="L87" s="47">
        <v>400</v>
      </c>
      <c r="M87" s="56">
        <v>200</v>
      </c>
      <c r="N87" s="51">
        <v>220</v>
      </c>
      <c r="O87" s="56">
        <v>10</v>
      </c>
      <c r="Q87" s="67">
        <f t="shared" si="7"/>
        <v>46.511627906976742</v>
      </c>
      <c r="R87" s="67">
        <f t="shared" si="8"/>
        <v>51.162790697674424</v>
      </c>
      <c r="S87" s="67">
        <f t="shared" si="6"/>
        <v>2.3255813953488373</v>
      </c>
    </row>
    <row r="88" spans="1:24" ht="15" thickBot="1" x14ac:dyDescent="0.4">
      <c r="A88" s="38" t="s">
        <v>120</v>
      </c>
      <c r="B88" s="45" t="s">
        <v>116</v>
      </c>
      <c r="C88" s="46"/>
      <c r="D88" s="46"/>
      <c r="E88" s="45" t="s">
        <v>116</v>
      </c>
      <c r="F88" s="46"/>
      <c r="G88" s="46"/>
      <c r="H88" s="62">
        <v>44772</v>
      </c>
      <c r="I88" s="48">
        <v>0</v>
      </c>
      <c r="J88" s="56">
        <v>220</v>
      </c>
      <c r="K88" s="56">
        <v>360</v>
      </c>
      <c r="L88" s="47">
        <v>400</v>
      </c>
      <c r="M88" s="48">
        <v>400</v>
      </c>
      <c r="N88" s="56">
        <v>180</v>
      </c>
      <c r="O88" s="56">
        <v>40</v>
      </c>
      <c r="Q88" s="67">
        <f t="shared" si="7"/>
        <v>64.516129032258064</v>
      </c>
      <c r="R88" s="67">
        <f t="shared" si="8"/>
        <v>29.032258064516132</v>
      </c>
      <c r="S88" s="67">
        <f t="shared" si="6"/>
        <v>6.4516129032258061</v>
      </c>
    </row>
    <row r="89" spans="1:24" ht="15" thickBot="1" x14ac:dyDescent="0.4">
      <c r="A89" s="38" t="s">
        <v>121</v>
      </c>
      <c r="B89" s="46"/>
      <c r="C89" s="54" t="s">
        <v>116</v>
      </c>
      <c r="D89" s="46"/>
      <c r="E89" s="46"/>
      <c r="F89" s="54" t="s">
        <v>116</v>
      </c>
      <c r="G89" s="46"/>
      <c r="H89" s="62">
        <v>44773</v>
      </c>
      <c r="I89" s="56">
        <v>260</v>
      </c>
      <c r="J89" s="51">
        <v>0</v>
      </c>
      <c r="K89" s="56">
        <v>370</v>
      </c>
      <c r="L89" s="47">
        <v>400</v>
      </c>
      <c r="M89" s="56">
        <v>140</v>
      </c>
      <c r="N89" s="51">
        <v>400</v>
      </c>
      <c r="O89" s="56">
        <v>30</v>
      </c>
      <c r="Q89" s="67">
        <f t="shared" si="7"/>
        <v>24.561403508771928</v>
      </c>
      <c r="R89" s="67">
        <f t="shared" si="8"/>
        <v>70.175438596491219</v>
      </c>
      <c r="S89" s="67">
        <f t="shared" ref="S89:S96" si="9">O89/(O89+N89+M89)*100</f>
        <v>5.2631578947368416</v>
      </c>
    </row>
    <row r="90" spans="1:24" ht="15" customHeight="1" thickBot="1" x14ac:dyDescent="0.4">
      <c r="A90" s="36" t="s">
        <v>105</v>
      </c>
      <c r="B90" s="260" t="s">
        <v>129</v>
      </c>
      <c r="C90" s="261"/>
      <c r="D90" s="262"/>
      <c r="E90" s="260" t="s">
        <v>106</v>
      </c>
      <c r="F90" s="261"/>
      <c r="G90" s="262"/>
      <c r="H90" s="37" t="s">
        <v>107</v>
      </c>
      <c r="I90" s="260" t="s">
        <v>108</v>
      </c>
      <c r="J90" s="261"/>
      <c r="K90" s="262"/>
      <c r="L90" s="37" t="s">
        <v>107</v>
      </c>
      <c r="M90" s="260" t="s">
        <v>127</v>
      </c>
      <c r="N90" s="261"/>
      <c r="O90" s="262"/>
      <c r="Q90" s="263" t="s">
        <v>128</v>
      </c>
      <c r="R90" s="264"/>
      <c r="S90" s="265"/>
    </row>
    <row r="91" spans="1:24" ht="15" thickBot="1" x14ac:dyDescent="0.4">
      <c r="A91" s="39" t="s">
        <v>11</v>
      </c>
      <c r="B91" s="40" t="s">
        <v>110</v>
      </c>
      <c r="C91" s="41" t="s">
        <v>111</v>
      </c>
      <c r="D91" s="42" t="s">
        <v>112</v>
      </c>
      <c r="E91" s="40" t="s">
        <v>110</v>
      </c>
      <c r="F91" s="41" t="s">
        <v>111</v>
      </c>
      <c r="G91" s="42" t="s">
        <v>112</v>
      </c>
      <c r="H91" s="43" t="s">
        <v>113</v>
      </c>
      <c r="I91" s="40" t="s">
        <v>110</v>
      </c>
      <c r="J91" s="41" t="s">
        <v>111</v>
      </c>
      <c r="K91" s="44" t="s">
        <v>114</v>
      </c>
      <c r="L91" s="43" t="s">
        <v>113</v>
      </c>
      <c r="M91" s="40" t="s">
        <v>110</v>
      </c>
      <c r="N91" s="41" t="s">
        <v>111</v>
      </c>
      <c r="O91" s="44" t="s">
        <v>114</v>
      </c>
      <c r="Q91" s="64" t="s">
        <v>110</v>
      </c>
      <c r="R91" s="65" t="s">
        <v>111</v>
      </c>
      <c r="S91" s="66" t="s">
        <v>114</v>
      </c>
    </row>
    <row r="92" spans="1:24" ht="15" thickBot="1" x14ac:dyDescent="0.4">
      <c r="A92" s="38" t="s">
        <v>115</v>
      </c>
      <c r="B92" s="46"/>
      <c r="C92" s="52"/>
      <c r="D92" s="53" t="s">
        <v>116</v>
      </c>
      <c r="E92" s="46"/>
      <c r="F92" s="46"/>
      <c r="G92" s="53" t="s">
        <v>116</v>
      </c>
      <c r="H92" s="47">
        <v>400</v>
      </c>
      <c r="I92" s="48">
        <v>50</v>
      </c>
      <c r="J92" s="56">
        <v>300</v>
      </c>
      <c r="K92" s="56">
        <v>250</v>
      </c>
      <c r="L92" s="47">
        <v>400</v>
      </c>
      <c r="M92" s="48">
        <v>350</v>
      </c>
      <c r="N92" s="56">
        <v>100</v>
      </c>
      <c r="O92" s="56">
        <v>150</v>
      </c>
      <c r="Q92" s="67">
        <f t="shared" si="7"/>
        <v>58.333333333333336</v>
      </c>
      <c r="R92" s="67">
        <f t="shared" si="8"/>
        <v>16.666666666666664</v>
      </c>
      <c r="S92" s="67">
        <f t="shared" si="9"/>
        <v>25</v>
      </c>
      <c r="U92">
        <f>(Q92+Q93+Q94+Q95+Q96+Q97)/6</f>
        <v>55.988733488733487</v>
      </c>
      <c r="V92">
        <f>(R92+R93+R94+R95+R96+R97)/6</f>
        <v>27.109557109557105</v>
      </c>
      <c r="W92">
        <f>(S92+S93+S94+S95+S96+S97)/6</f>
        <v>16.9017094017094</v>
      </c>
    </row>
    <row r="93" spans="1:24" ht="15" thickBot="1" x14ac:dyDescent="0.4">
      <c r="A93" s="38" t="s">
        <v>117</v>
      </c>
      <c r="B93" s="46"/>
      <c r="C93" s="46"/>
      <c r="D93" s="53" t="s">
        <v>116</v>
      </c>
      <c r="E93" s="46"/>
      <c r="F93" s="46"/>
      <c r="G93" s="53" t="s">
        <v>116</v>
      </c>
      <c r="H93" s="47">
        <v>400</v>
      </c>
      <c r="I93" s="56">
        <v>200</v>
      </c>
      <c r="J93" s="51">
        <v>100</v>
      </c>
      <c r="K93" s="56">
        <v>400</v>
      </c>
      <c r="L93" s="47">
        <v>400</v>
      </c>
      <c r="M93" s="56">
        <v>200</v>
      </c>
      <c r="N93" s="51">
        <v>300</v>
      </c>
      <c r="O93" s="56">
        <v>0</v>
      </c>
      <c r="Q93" s="67">
        <f t="shared" si="7"/>
        <v>40</v>
      </c>
      <c r="R93" s="67">
        <f t="shared" si="8"/>
        <v>60</v>
      </c>
      <c r="S93" s="67">
        <f t="shared" si="9"/>
        <v>0</v>
      </c>
    </row>
    <row r="94" spans="1:24" ht="15" thickBot="1" x14ac:dyDescent="0.4">
      <c r="A94" s="38" t="s">
        <v>118</v>
      </c>
      <c r="B94" s="46"/>
      <c r="C94" s="54" t="s">
        <v>116</v>
      </c>
      <c r="D94" s="46"/>
      <c r="E94" s="46"/>
      <c r="F94" s="54" t="s">
        <v>116</v>
      </c>
      <c r="G94" s="46"/>
      <c r="H94" s="47">
        <v>400</v>
      </c>
      <c r="I94" s="48">
        <v>0</v>
      </c>
      <c r="J94" s="56">
        <v>250</v>
      </c>
      <c r="K94" s="56">
        <v>400</v>
      </c>
      <c r="L94" s="47">
        <v>400</v>
      </c>
      <c r="M94" s="48">
        <v>400</v>
      </c>
      <c r="N94" s="56">
        <v>150</v>
      </c>
      <c r="O94" s="56">
        <v>0</v>
      </c>
      <c r="Q94" s="67">
        <f t="shared" si="7"/>
        <v>72.727272727272734</v>
      </c>
      <c r="R94" s="67">
        <f t="shared" si="8"/>
        <v>27.27272727272727</v>
      </c>
      <c r="S94" s="67">
        <f t="shared" si="9"/>
        <v>0</v>
      </c>
      <c r="U94" s="140">
        <v>0.55989999999999995</v>
      </c>
      <c r="V94" s="140">
        <v>0.27110000000000001</v>
      </c>
      <c r="W94" s="140">
        <v>0.16900000000000001</v>
      </c>
      <c r="X94" s="140">
        <f>U94+V94+W94</f>
        <v>1</v>
      </c>
    </row>
    <row r="95" spans="1:24" ht="15" thickBot="1" x14ac:dyDescent="0.4">
      <c r="A95" s="38" t="s">
        <v>119</v>
      </c>
      <c r="B95" s="46"/>
      <c r="C95" s="46"/>
      <c r="D95" s="53" t="s">
        <v>116</v>
      </c>
      <c r="E95" s="46"/>
      <c r="F95" s="46"/>
      <c r="G95" s="53" t="s">
        <v>116</v>
      </c>
      <c r="H95" s="47">
        <v>400</v>
      </c>
      <c r="I95" s="48">
        <v>0</v>
      </c>
      <c r="J95" s="56">
        <v>300</v>
      </c>
      <c r="K95" s="56">
        <v>250</v>
      </c>
      <c r="L95" s="47">
        <v>400</v>
      </c>
      <c r="M95" s="48">
        <v>400</v>
      </c>
      <c r="N95" s="56">
        <v>100</v>
      </c>
      <c r="O95" s="56">
        <v>150</v>
      </c>
      <c r="Q95" s="67">
        <f t="shared" si="7"/>
        <v>61.53846153846154</v>
      </c>
      <c r="R95" s="67">
        <f t="shared" si="8"/>
        <v>15.384615384615385</v>
      </c>
      <c r="S95" s="67">
        <f t="shared" si="9"/>
        <v>23.076923076923077</v>
      </c>
    </row>
    <row r="96" spans="1:24" ht="15" thickBot="1" x14ac:dyDescent="0.4">
      <c r="A96" s="38" t="s">
        <v>120</v>
      </c>
      <c r="B96" s="45" t="s">
        <v>116</v>
      </c>
      <c r="C96" s="46"/>
      <c r="D96" s="46"/>
      <c r="E96" s="45" t="s">
        <v>116</v>
      </c>
      <c r="F96" s="46"/>
      <c r="G96" s="46"/>
      <c r="H96" s="47">
        <v>400</v>
      </c>
      <c r="I96" s="48">
        <v>0</v>
      </c>
      <c r="J96" s="56">
        <v>300</v>
      </c>
      <c r="K96" s="56">
        <v>150</v>
      </c>
      <c r="L96" s="47">
        <v>400</v>
      </c>
      <c r="M96" s="48">
        <v>400</v>
      </c>
      <c r="N96" s="56">
        <v>100</v>
      </c>
      <c r="O96" s="56">
        <v>250</v>
      </c>
      <c r="Q96" s="67">
        <f t="shared" si="7"/>
        <v>53.333333333333336</v>
      </c>
      <c r="R96" s="67">
        <f t="shared" si="8"/>
        <v>13.333333333333334</v>
      </c>
      <c r="S96" s="67">
        <f t="shared" si="9"/>
        <v>33.333333333333329</v>
      </c>
    </row>
    <row r="97" spans="1:19" ht="15" thickBot="1" x14ac:dyDescent="0.4">
      <c r="A97" s="38" t="s">
        <v>121</v>
      </c>
      <c r="B97" s="46"/>
      <c r="C97" s="54" t="s">
        <v>116</v>
      </c>
      <c r="D97" s="46"/>
      <c r="E97" s="46"/>
      <c r="F97" s="54" t="s">
        <v>116</v>
      </c>
      <c r="G97" s="46"/>
      <c r="H97" s="47">
        <v>400</v>
      </c>
      <c r="I97" s="48">
        <v>150</v>
      </c>
      <c r="J97" s="56">
        <v>250</v>
      </c>
      <c r="K97" s="56">
        <v>300</v>
      </c>
      <c r="L97" s="47">
        <v>400</v>
      </c>
      <c r="M97" s="48">
        <v>250</v>
      </c>
      <c r="N97" s="56">
        <v>150</v>
      </c>
      <c r="O97" s="56">
        <v>100</v>
      </c>
      <c r="Q97" s="67">
        <f t="shared" si="7"/>
        <v>50</v>
      </c>
      <c r="R97" s="67">
        <f t="shared" si="8"/>
        <v>30</v>
      </c>
      <c r="S97" s="67">
        <f>O97/(O97+N97+M97)*100</f>
        <v>20</v>
      </c>
    </row>
    <row r="99" spans="1:19" x14ac:dyDescent="0.35">
      <c r="J99" t="s">
        <v>201</v>
      </c>
    </row>
    <row r="106" spans="1:19" x14ac:dyDescent="0.35">
      <c r="J106" t="s">
        <v>202</v>
      </c>
    </row>
    <row r="107" spans="1:19" x14ac:dyDescent="0.35">
      <c r="I107" t="s">
        <v>105</v>
      </c>
    </row>
  </sheetData>
  <mergeCells count="62">
    <mergeCell ref="Q66:S66"/>
    <mergeCell ref="Q74:S74"/>
    <mergeCell ref="Q82:S82"/>
    <mergeCell ref="Q90:S90"/>
    <mergeCell ref="Q41:S41"/>
    <mergeCell ref="Q58:S58"/>
    <mergeCell ref="Q49:S49"/>
    <mergeCell ref="Q1:S1"/>
    <mergeCell ref="Q9:S9"/>
    <mergeCell ref="Q17:S17"/>
    <mergeCell ref="Q25:S25"/>
    <mergeCell ref="Q33:S33"/>
    <mergeCell ref="M57:O57"/>
    <mergeCell ref="M58:O58"/>
    <mergeCell ref="M66:O66"/>
    <mergeCell ref="M74:O74"/>
    <mergeCell ref="M82:O82"/>
    <mergeCell ref="B90:D90"/>
    <mergeCell ref="E90:G90"/>
    <mergeCell ref="I90:K90"/>
    <mergeCell ref="M90:O90"/>
    <mergeCell ref="B82:D82"/>
    <mergeCell ref="E82:G82"/>
    <mergeCell ref="I82:K82"/>
    <mergeCell ref="M1:O1"/>
    <mergeCell ref="M9:O9"/>
    <mergeCell ref="M17:O17"/>
    <mergeCell ref="M25:O25"/>
    <mergeCell ref="M33:O33"/>
    <mergeCell ref="M41:O41"/>
    <mergeCell ref="M49:O49"/>
    <mergeCell ref="B74:D74"/>
    <mergeCell ref="E74:G74"/>
    <mergeCell ref="I74:K74"/>
    <mergeCell ref="B66:D66"/>
    <mergeCell ref="E66:G66"/>
    <mergeCell ref="I66:K66"/>
    <mergeCell ref="B49:D49"/>
    <mergeCell ref="E49:G49"/>
    <mergeCell ref="I49:K49"/>
    <mergeCell ref="B57:D57"/>
    <mergeCell ref="B58:D58"/>
    <mergeCell ref="E57:G57"/>
    <mergeCell ref="E58:G58"/>
    <mergeCell ref="I57:K57"/>
    <mergeCell ref="B25:D25"/>
    <mergeCell ref="E25:G25"/>
    <mergeCell ref="I25:K25"/>
    <mergeCell ref="I58:K58"/>
    <mergeCell ref="B33:D33"/>
    <mergeCell ref="E33:G33"/>
    <mergeCell ref="I33:K33"/>
    <mergeCell ref="B41:D41"/>
    <mergeCell ref="E41:G41"/>
    <mergeCell ref="I41:K41"/>
    <mergeCell ref="I1:K1"/>
    <mergeCell ref="B9:D9"/>
    <mergeCell ref="E9:G9"/>
    <mergeCell ref="I9:K9"/>
    <mergeCell ref="B17:D17"/>
    <mergeCell ref="E17:G17"/>
    <mergeCell ref="I17:K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C448-6FAC-480A-9F6E-B418A54758E2}">
  <dimension ref="A1:P16"/>
  <sheetViews>
    <sheetView showGridLines="0" zoomScale="85" zoomScaleNormal="85" workbookViewId="0">
      <selection activeCell="A14" sqref="A14:A16"/>
    </sheetView>
  </sheetViews>
  <sheetFormatPr defaultRowHeight="14.5" x14ac:dyDescent="0.35"/>
  <cols>
    <col min="1" max="1" width="11" bestFit="1" customWidth="1"/>
  </cols>
  <sheetData>
    <row r="1" spans="1:16" ht="15" thickBot="1" x14ac:dyDescent="0.4">
      <c r="A1" s="128" t="s">
        <v>3</v>
      </c>
      <c r="B1" s="134" t="s">
        <v>218</v>
      </c>
      <c r="C1" s="134" t="s">
        <v>219</v>
      </c>
      <c r="D1" s="134" t="s">
        <v>220</v>
      </c>
      <c r="E1" s="134" t="s">
        <v>221</v>
      </c>
      <c r="F1" s="134" t="s">
        <v>222</v>
      </c>
      <c r="G1" s="135" t="s">
        <v>223</v>
      </c>
      <c r="H1" s="134" t="s">
        <v>224</v>
      </c>
      <c r="I1" s="134" t="s">
        <v>225</v>
      </c>
      <c r="J1" s="134" t="s">
        <v>226</v>
      </c>
      <c r="K1" s="134" t="s">
        <v>227</v>
      </c>
      <c r="L1" s="134" t="s">
        <v>228</v>
      </c>
      <c r="M1" s="134" t="s">
        <v>229</v>
      </c>
      <c r="N1" s="134" t="s">
        <v>242</v>
      </c>
      <c r="O1" s="134" t="s">
        <v>243</v>
      </c>
      <c r="P1" s="134" t="s">
        <v>244</v>
      </c>
    </row>
    <row r="2" spans="1:16" ht="16" thickBot="1" x14ac:dyDescent="0.4">
      <c r="A2" s="131" t="s">
        <v>4</v>
      </c>
      <c r="B2" s="99">
        <v>1</v>
      </c>
      <c r="C2" s="99">
        <v>3</v>
      </c>
      <c r="D2" s="99">
        <v>2</v>
      </c>
      <c r="E2" s="99">
        <v>3</v>
      </c>
      <c r="F2" s="99">
        <v>1</v>
      </c>
      <c r="G2" s="99">
        <v>2</v>
      </c>
      <c r="H2" s="136">
        <v>1</v>
      </c>
      <c r="I2" s="99">
        <v>3</v>
      </c>
      <c r="J2" s="99">
        <v>2</v>
      </c>
      <c r="K2" s="99">
        <v>3</v>
      </c>
      <c r="L2" s="99">
        <v>1</v>
      </c>
      <c r="M2" s="138">
        <v>2</v>
      </c>
      <c r="N2" s="141">
        <v>0.50119999999999998</v>
      </c>
      <c r="O2" s="142">
        <v>0.41170000000000001</v>
      </c>
      <c r="P2" s="147">
        <v>8.7099999999999997E-2</v>
      </c>
    </row>
    <row r="3" spans="1:16" ht="16" thickBot="1" x14ac:dyDescent="0.4">
      <c r="A3" s="129" t="s">
        <v>7</v>
      </c>
      <c r="B3" s="1">
        <v>3</v>
      </c>
      <c r="C3" s="99">
        <v>3</v>
      </c>
      <c r="D3" s="99">
        <v>1</v>
      </c>
      <c r="E3" s="99">
        <v>3</v>
      </c>
      <c r="F3" s="99">
        <v>1</v>
      </c>
      <c r="G3" s="99">
        <v>2</v>
      </c>
      <c r="H3" s="136">
        <v>1</v>
      </c>
      <c r="I3" s="99">
        <v>3</v>
      </c>
      <c r="J3" s="99">
        <v>1</v>
      </c>
      <c r="K3" s="99">
        <v>3</v>
      </c>
      <c r="L3" s="99">
        <v>1</v>
      </c>
      <c r="M3" s="138">
        <v>2</v>
      </c>
      <c r="N3" s="145">
        <v>0.63890000000000002</v>
      </c>
      <c r="O3" s="146">
        <v>0.1583</v>
      </c>
      <c r="P3" s="148">
        <v>0.20280000000000001</v>
      </c>
    </row>
    <row r="4" spans="1:16" ht="16" thickBot="1" x14ac:dyDescent="0.4">
      <c r="A4" s="129" t="s">
        <v>8</v>
      </c>
      <c r="B4" s="130">
        <v>2</v>
      </c>
      <c r="C4" s="130">
        <v>2</v>
      </c>
      <c r="D4" s="130">
        <v>3</v>
      </c>
      <c r="E4" s="130">
        <v>1</v>
      </c>
      <c r="F4" s="130">
        <v>1</v>
      </c>
      <c r="G4" s="130">
        <v>1</v>
      </c>
      <c r="H4" s="137">
        <v>3</v>
      </c>
      <c r="I4" s="130">
        <v>2</v>
      </c>
      <c r="J4" s="130">
        <v>3</v>
      </c>
      <c r="K4" s="130">
        <v>1</v>
      </c>
      <c r="L4" s="130">
        <v>1</v>
      </c>
      <c r="M4" s="139">
        <v>3</v>
      </c>
      <c r="N4" s="145">
        <v>0.51200000000000001</v>
      </c>
      <c r="O4" s="146">
        <v>0.26229999999999998</v>
      </c>
      <c r="P4" s="148">
        <v>0.22570000000000001</v>
      </c>
    </row>
    <row r="5" spans="1:16" ht="16" thickBot="1" x14ac:dyDescent="0.4">
      <c r="A5" s="131" t="s">
        <v>9</v>
      </c>
      <c r="B5" s="99">
        <v>2</v>
      </c>
      <c r="C5" s="99">
        <v>1</v>
      </c>
      <c r="D5" s="99">
        <v>3</v>
      </c>
      <c r="E5" s="99">
        <v>2</v>
      </c>
      <c r="F5" s="99">
        <v>1</v>
      </c>
      <c r="G5" s="99">
        <v>1</v>
      </c>
      <c r="H5" s="136">
        <v>2</v>
      </c>
      <c r="I5" s="99">
        <v>1</v>
      </c>
      <c r="J5" s="99">
        <v>3</v>
      </c>
      <c r="K5" s="99">
        <v>2</v>
      </c>
      <c r="L5" s="99">
        <v>1</v>
      </c>
      <c r="M5" s="138">
        <v>1</v>
      </c>
      <c r="N5" s="145">
        <v>0.53400000000000003</v>
      </c>
      <c r="O5" s="146">
        <v>0.21629999999999999</v>
      </c>
      <c r="P5" s="148">
        <v>0.24970000000000001</v>
      </c>
    </row>
    <row r="6" spans="1:16" ht="16" thickBot="1" x14ac:dyDescent="0.4">
      <c r="A6" s="129" t="s">
        <v>10</v>
      </c>
      <c r="B6" s="130">
        <v>1</v>
      </c>
      <c r="C6" s="130">
        <v>1</v>
      </c>
      <c r="D6" s="130">
        <v>2</v>
      </c>
      <c r="E6" s="130">
        <v>3</v>
      </c>
      <c r="F6" s="130">
        <v>1</v>
      </c>
      <c r="G6" s="130">
        <v>1</v>
      </c>
      <c r="H6" s="137">
        <v>2</v>
      </c>
      <c r="I6" s="130">
        <v>1</v>
      </c>
      <c r="J6" s="130">
        <v>2</v>
      </c>
      <c r="K6" s="130">
        <v>3</v>
      </c>
      <c r="L6" s="130">
        <v>1</v>
      </c>
      <c r="M6" s="139">
        <v>1</v>
      </c>
      <c r="N6" s="145">
        <v>0.67320000000000002</v>
      </c>
      <c r="O6" s="146">
        <v>0.1167</v>
      </c>
      <c r="P6" s="148">
        <v>0.21010000000000001</v>
      </c>
    </row>
    <row r="7" spans="1:16" ht="16" thickBot="1" x14ac:dyDescent="0.4">
      <c r="A7" s="131" t="s">
        <v>11</v>
      </c>
      <c r="B7" s="99">
        <v>3</v>
      </c>
      <c r="C7" s="99">
        <v>3</v>
      </c>
      <c r="D7" s="99">
        <v>2</v>
      </c>
      <c r="E7" s="99">
        <v>3</v>
      </c>
      <c r="F7" s="99">
        <v>1</v>
      </c>
      <c r="G7" s="99">
        <v>2</v>
      </c>
      <c r="H7" s="136">
        <v>3</v>
      </c>
      <c r="I7" s="99">
        <v>3</v>
      </c>
      <c r="J7" s="99">
        <v>2</v>
      </c>
      <c r="K7" s="99">
        <v>3</v>
      </c>
      <c r="L7" s="99">
        <v>1</v>
      </c>
      <c r="M7" s="138">
        <v>2</v>
      </c>
      <c r="N7" s="143">
        <v>0.55989999999999995</v>
      </c>
      <c r="O7" s="144">
        <v>0.27110000000000001</v>
      </c>
      <c r="P7" s="149">
        <v>0.16900000000000001</v>
      </c>
    </row>
    <row r="8" spans="1:16" ht="16" thickBot="1" x14ac:dyDescent="0.4">
      <c r="A8" s="132" t="s">
        <v>12</v>
      </c>
      <c r="B8" s="130">
        <v>1</v>
      </c>
      <c r="C8" s="130">
        <v>3</v>
      </c>
      <c r="D8" s="130">
        <v>2</v>
      </c>
      <c r="E8" s="130">
        <v>3</v>
      </c>
      <c r="F8" s="130">
        <v>1</v>
      </c>
      <c r="G8" s="130">
        <v>1</v>
      </c>
      <c r="H8" s="137">
        <v>1</v>
      </c>
      <c r="I8" s="130">
        <v>3</v>
      </c>
      <c r="J8" s="130">
        <v>2</v>
      </c>
      <c r="K8" s="130">
        <v>3</v>
      </c>
      <c r="L8" s="130">
        <v>1</v>
      </c>
      <c r="M8" s="139">
        <v>1</v>
      </c>
      <c r="N8" s="145">
        <v>0.53410000000000002</v>
      </c>
      <c r="O8" s="146">
        <v>0.16139999999999999</v>
      </c>
      <c r="P8" s="148">
        <v>0.30449999999999999</v>
      </c>
    </row>
    <row r="9" spans="1:16" ht="16" thickBot="1" x14ac:dyDescent="0.4">
      <c r="A9" s="132" t="s">
        <v>13</v>
      </c>
      <c r="B9" s="130">
        <v>2</v>
      </c>
      <c r="C9" s="130">
        <v>3</v>
      </c>
      <c r="D9" s="130">
        <v>2</v>
      </c>
      <c r="E9" s="130">
        <v>3</v>
      </c>
      <c r="F9" s="130">
        <v>3</v>
      </c>
      <c r="G9" s="130">
        <v>3</v>
      </c>
      <c r="H9" s="137">
        <v>3</v>
      </c>
      <c r="I9" s="130">
        <v>3</v>
      </c>
      <c r="J9" s="130">
        <v>3</v>
      </c>
      <c r="K9" s="130">
        <v>1</v>
      </c>
      <c r="L9" s="130">
        <v>3</v>
      </c>
      <c r="M9" s="139">
        <v>3</v>
      </c>
      <c r="N9" s="143">
        <v>0.65600000000000003</v>
      </c>
      <c r="O9" s="144">
        <v>0.2233</v>
      </c>
      <c r="P9" s="149">
        <v>0.1207</v>
      </c>
    </row>
    <row r="10" spans="1:16" ht="16" thickBot="1" x14ac:dyDescent="0.4">
      <c r="A10" s="132" t="s">
        <v>14</v>
      </c>
      <c r="B10" s="99">
        <v>1</v>
      </c>
      <c r="C10" s="99">
        <v>2</v>
      </c>
      <c r="D10" s="99">
        <v>2</v>
      </c>
      <c r="E10" s="99">
        <v>3</v>
      </c>
      <c r="F10" s="99">
        <v>3</v>
      </c>
      <c r="G10" s="99">
        <v>2</v>
      </c>
      <c r="H10" s="136">
        <v>1</v>
      </c>
      <c r="I10" s="99">
        <v>3</v>
      </c>
      <c r="J10" s="99">
        <v>2</v>
      </c>
      <c r="K10" s="99">
        <v>3</v>
      </c>
      <c r="L10" s="99">
        <v>3</v>
      </c>
      <c r="M10" s="138">
        <v>2</v>
      </c>
      <c r="N10" s="143">
        <v>0.32140000000000002</v>
      </c>
      <c r="O10" s="144">
        <v>0.33100000000000002</v>
      </c>
      <c r="P10" s="149">
        <v>0.34760000000000002</v>
      </c>
    </row>
    <row r="11" spans="1:16" ht="15" thickBot="1" x14ac:dyDescent="0.4">
      <c r="A11" s="133" t="s">
        <v>15</v>
      </c>
      <c r="B11" s="99">
        <v>2</v>
      </c>
      <c r="C11" s="99">
        <v>2</v>
      </c>
      <c r="D11" s="99">
        <v>3</v>
      </c>
      <c r="E11" s="99">
        <v>2</v>
      </c>
      <c r="F11" s="99">
        <v>3</v>
      </c>
      <c r="G11" s="99">
        <v>2</v>
      </c>
      <c r="H11" s="136">
        <v>2</v>
      </c>
      <c r="I11" s="99">
        <v>2</v>
      </c>
      <c r="J11" s="99">
        <v>3</v>
      </c>
      <c r="K11" s="99">
        <v>2</v>
      </c>
      <c r="L11" s="99">
        <v>3</v>
      </c>
      <c r="M11" s="99">
        <v>2</v>
      </c>
      <c r="N11" s="143">
        <v>0.56030000000000002</v>
      </c>
      <c r="O11" s="146">
        <v>0.1885</v>
      </c>
      <c r="P11" s="148">
        <v>0.25119999999999998</v>
      </c>
    </row>
    <row r="12" spans="1:16" ht="16" thickBot="1" x14ac:dyDescent="0.4">
      <c r="A12" s="129" t="s">
        <v>16</v>
      </c>
      <c r="B12" s="99">
        <v>1</v>
      </c>
      <c r="C12" s="130">
        <v>3</v>
      </c>
      <c r="D12" s="130">
        <v>1</v>
      </c>
      <c r="E12" s="130">
        <v>3</v>
      </c>
      <c r="F12" s="130">
        <v>3</v>
      </c>
      <c r="G12" s="130">
        <v>2</v>
      </c>
      <c r="H12" s="137">
        <v>1</v>
      </c>
      <c r="I12" s="130">
        <v>3</v>
      </c>
      <c r="J12" s="130">
        <v>1</v>
      </c>
      <c r="K12" s="130">
        <v>3</v>
      </c>
      <c r="L12" s="130">
        <v>2</v>
      </c>
      <c r="M12" s="139">
        <v>2</v>
      </c>
      <c r="N12" s="145">
        <v>0.4889</v>
      </c>
      <c r="O12" s="146">
        <v>0.2384</v>
      </c>
      <c r="P12" s="148">
        <v>0.2727</v>
      </c>
    </row>
    <row r="13" spans="1:16" ht="16" thickBot="1" x14ac:dyDescent="0.4">
      <c r="A13" s="129" t="s">
        <v>17</v>
      </c>
      <c r="B13" s="99">
        <v>2</v>
      </c>
      <c r="C13" s="99">
        <v>2</v>
      </c>
      <c r="D13" s="99">
        <v>3</v>
      </c>
      <c r="E13" s="99">
        <v>2</v>
      </c>
      <c r="F13" s="99">
        <v>2</v>
      </c>
      <c r="G13" s="99">
        <v>3</v>
      </c>
      <c r="H13" s="136">
        <v>2</v>
      </c>
      <c r="I13" s="99">
        <v>2</v>
      </c>
      <c r="J13" s="99">
        <v>3</v>
      </c>
      <c r="K13" s="99">
        <v>1</v>
      </c>
      <c r="L13" s="99">
        <v>2</v>
      </c>
      <c r="M13" s="138">
        <v>3</v>
      </c>
      <c r="N13" s="143">
        <v>0.34339999999999998</v>
      </c>
      <c r="O13" s="144">
        <v>0.32069999999999999</v>
      </c>
      <c r="P13" s="149">
        <v>0.33589999999999998</v>
      </c>
    </row>
    <row r="14" spans="1:16" ht="15.5" x14ac:dyDescent="0.35">
      <c r="A14" s="131" t="s">
        <v>284</v>
      </c>
    </row>
    <row r="15" spans="1:16" ht="15.5" x14ac:dyDescent="0.35">
      <c r="A15" s="131" t="s">
        <v>285</v>
      </c>
    </row>
    <row r="16" spans="1:16" ht="15.5" x14ac:dyDescent="0.35">
      <c r="A16" s="131" t="s">
        <v>286</v>
      </c>
    </row>
  </sheetData>
  <phoneticPr fontId="20" type="noConversion"/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9EB9-C608-43A6-884C-1EC15B0984E8}">
  <dimension ref="A1:N131"/>
  <sheetViews>
    <sheetView zoomScale="55" zoomScaleNormal="55" workbookViewId="0">
      <selection activeCell="E37" sqref="E37"/>
    </sheetView>
  </sheetViews>
  <sheetFormatPr defaultRowHeight="14.5" x14ac:dyDescent="0.35"/>
  <cols>
    <col min="1" max="1" width="11" customWidth="1"/>
  </cols>
  <sheetData>
    <row r="1" spans="1:13" ht="15.5" x14ac:dyDescent="0.35">
      <c r="B1" s="28" t="s">
        <v>4</v>
      </c>
      <c r="C1" s="28" t="s">
        <v>9</v>
      </c>
      <c r="D1" s="28" t="s">
        <v>10</v>
      </c>
      <c r="E1" s="28" t="s">
        <v>12</v>
      </c>
      <c r="F1" s="28" t="s">
        <v>7</v>
      </c>
      <c r="G1" s="28" t="s">
        <v>16</v>
      </c>
      <c r="H1" s="28" t="s">
        <v>17</v>
      </c>
      <c r="I1" s="28" t="s">
        <v>15</v>
      </c>
      <c r="J1" s="28" t="s">
        <v>11</v>
      </c>
      <c r="K1" s="28" t="s">
        <v>13</v>
      </c>
      <c r="L1" s="28" t="s">
        <v>8</v>
      </c>
      <c r="M1" s="28" t="s">
        <v>14</v>
      </c>
    </row>
    <row r="2" spans="1:13" x14ac:dyDescent="0.35">
      <c r="A2" s="29">
        <v>44370</v>
      </c>
      <c r="B2" s="30" t="s">
        <v>73</v>
      </c>
      <c r="C2" s="30" t="s">
        <v>73</v>
      </c>
      <c r="D2" s="30" t="s">
        <v>73</v>
      </c>
      <c r="E2" s="30" t="s">
        <v>73</v>
      </c>
      <c r="F2" s="30" t="s">
        <v>73</v>
      </c>
      <c r="G2" s="30" t="s">
        <v>73</v>
      </c>
      <c r="H2" s="30" t="s">
        <v>73</v>
      </c>
      <c r="I2" s="30" t="s">
        <v>73</v>
      </c>
      <c r="J2" s="30" t="s">
        <v>73</v>
      </c>
      <c r="K2" s="30" t="s">
        <v>73</v>
      </c>
      <c r="L2" s="30" t="s">
        <v>73</v>
      </c>
      <c r="M2" s="30" t="s">
        <v>73</v>
      </c>
    </row>
    <row r="3" spans="1:13" x14ac:dyDescent="0.35">
      <c r="A3" s="29">
        <v>44371</v>
      </c>
      <c r="B3" s="30" t="s">
        <v>73</v>
      </c>
      <c r="C3" s="30" t="s">
        <v>73</v>
      </c>
      <c r="D3" s="30" t="s">
        <v>73</v>
      </c>
      <c r="E3" s="30" t="s">
        <v>73</v>
      </c>
      <c r="F3" s="30" t="s">
        <v>73</v>
      </c>
      <c r="G3" s="30" t="s">
        <v>73</v>
      </c>
      <c r="H3" s="30" t="s">
        <v>73</v>
      </c>
      <c r="I3" s="30" t="s">
        <v>73</v>
      </c>
      <c r="J3" s="30" t="s">
        <v>73</v>
      </c>
      <c r="K3" s="30" t="s">
        <v>73</v>
      </c>
      <c r="L3" s="30" t="s">
        <v>73</v>
      </c>
      <c r="M3" s="30" t="s">
        <v>73</v>
      </c>
    </row>
    <row r="4" spans="1:13" x14ac:dyDescent="0.35">
      <c r="A4" s="29">
        <v>44372</v>
      </c>
      <c r="B4" s="30" t="s">
        <v>74</v>
      </c>
      <c r="C4" s="30" t="s">
        <v>74</v>
      </c>
      <c r="D4" s="30" t="s">
        <v>74</v>
      </c>
      <c r="E4" s="30" t="s">
        <v>74</v>
      </c>
      <c r="F4" s="30" t="s">
        <v>74</v>
      </c>
      <c r="G4" s="30" t="s">
        <v>74</v>
      </c>
      <c r="H4" s="30" t="s">
        <v>74</v>
      </c>
      <c r="I4" s="30" t="s">
        <v>74</v>
      </c>
      <c r="J4" s="30" t="s">
        <v>74</v>
      </c>
      <c r="K4" s="30" t="s">
        <v>74</v>
      </c>
      <c r="L4" s="30" t="s">
        <v>74</v>
      </c>
      <c r="M4" s="30" t="s">
        <v>74</v>
      </c>
    </row>
    <row r="5" spans="1:13" x14ac:dyDescent="0.35">
      <c r="A5" s="29">
        <v>44373</v>
      </c>
      <c r="B5" s="30" t="s">
        <v>75</v>
      </c>
      <c r="C5" s="30" t="s">
        <v>75</v>
      </c>
      <c r="D5" s="30" t="s">
        <v>75</v>
      </c>
      <c r="E5" s="30" t="s">
        <v>75</v>
      </c>
      <c r="F5" s="30" t="s">
        <v>75</v>
      </c>
      <c r="G5" s="30" t="s">
        <v>75</v>
      </c>
      <c r="H5" s="30" t="s">
        <v>75</v>
      </c>
      <c r="I5" s="30" t="s">
        <v>75</v>
      </c>
      <c r="J5" s="30" t="s">
        <v>75</v>
      </c>
      <c r="K5" s="30" t="s">
        <v>75</v>
      </c>
      <c r="L5" s="30" t="s">
        <v>75</v>
      </c>
      <c r="M5" s="30" t="s">
        <v>75</v>
      </c>
    </row>
    <row r="6" spans="1:13" x14ac:dyDescent="0.35">
      <c r="A6" s="29">
        <v>44374</v>
      </c>
      <c r="B6" s="30" t="s">
        <v>76</v>
      </c>
      <c r="C6" s="30" t="s">
        <v>76</v>
      </c>
      <c r="D6" s="30" t="s">
        <v>76</v>
      </c>
      <c r="E6" s="30" t="s">
        <v>76</v>
      </c>
      <c r="F6" s="30" t="s">
        <v>76</v>
      </c>
      <c r="G6" s="30" t="s">
        <v>76</v>
      </c>
      <c r="H6" s="30" t="s">
        <v>76</v>
      </c>
      <c r="I6" s="30" t="s">
        <v>76</v>
      </c>
      <c r="J6" s="30" t="s">
        <v>76</v>
      </c>
      <c r="K6" s="30" t="s">
        <v>76</v>
      </c>
      <c r="L6" s="30" t="s">
        <v>76</v>
      </c>
      <c r="M6" s="30" t="s">
        <v>76</v>
      </c>
    </row>
    <row r="7" spans="1:13" x14ac:dyDescent="0.35">
      <c r="A7" s="29">
        <v>44375</v>
      </c>
      <c r="B7" s="30" t="s">
        <v>77</v>
      </c>
      <c r="C7" s="30" t="s">
        <v>77</v>
      </c>
      <c r="D7" s="30" t="s">
        <v>77</v>
      </c>
      <c r="E7" s="30" t="s">
        <v>77</v>
      </c>
      <c r="F7" s="30" t="s">
        <v>77</v>
      </c>
      <c r="G7" s="30" t="s">
        <v>77</v>
      </c>
      <c r="H7" s="30" t="s">
        <v>77</v>
      </c>
      <c r="I7" s="30" t="s">
        <v>77</v>
      </c>
      <c r="J7" s="30" t="s">
        <v>77</v>
      </c>
      <c r="K7" s="30" t="s">
        <v>77</v>
      </c>
      <c r="L7" s="30" t="s">
        <v>77</v>
      </c>
      <c r="M7" s="30" t="s">
        <v>77</v>
      </c>
    </row>
    <row r="8" spans="1:13" x14ac:dyDescent="0.35">
      <c r="A8" s="29">
        <v>44376</v>
      </c>
      <c r="B8" s="30" t="s">
        <v>73</v>
      </c>
      <c r="C8" s="30" t="s">
        <v>73</v>
      </c>
      <c r="D8" s="30" t="s">
        <v>73</v>
      </c>
      <c r="E8" s="30" t="s">
        <v>73</v>
      </c>
      <c r="F8" s="30" t="s">
        <v>73</v>
      </c>
      <c r="G8" s="30" t="s">
        <v>73</v>
      </c>
      <c r="H8" s="30" t="s">
        <v>73</v>
      </c>
      <c r="I8" s="30" t="s">
        <v>73</v>
      </c>
      <c r="J8" s="30" t="s">
        <v>73</v>
      </c>
      <c r="K8" s="30" t="s">
        <v>73</v>
      </c>
      <c r="L8" s="30" t="s">
        <v>73</v>
      </c>
      <c r="M8" s="30" t="s">
        <v>73</v>
      </c>
    </row>
    <row r="9" spans="1:13" x14ac:dyDescent="0.35">
      <c r="A9" s="29">
        <v>44377</v>
      </c>
      <c r="B9" s="30" t="s">
        <v>73</v>
      </c>
      <c r="C9" s="30" t="s">
        <v>73</v>
      </c>
      <c r="D9" s="30" t="s">
        <v>73</v>
      </c>
      <c r="E9" s="30" t="s">
        <v>73</v>
      </c>
      <c r="F9" s="30" t="s">
        <v>73</v>
      </c>
      <c r="G9" s="30" t="s">
        <v>73</v>
      </c>
      <c r="H9" s="30" t="s">
        <v>73</v>
      </c>
      <c r="I9" s="30" t="s">
        <v>78</v>
      </c>
      <c r="J9" s="30" t="s">
        <v>78</v>
      </c>
      <c r="K9" s="30" t="s">
        <v>78</v>
      </c>
      <c r="L9" s="30" t="s">
        <v>73</v>
      </c>
      <c r="M9" s="30" t="s">
        <v>73</v>
      </c>
    </row>
    <row r="10" spans="1:13" x14ac:dyDescent="0.35">
      <c r="A10" s="29">
        <v>44378</v>
      </c>
      <c r="B10" s="30" t="s">
        <v>73</v>
      </c>
      <c r="C10" s="30" t="s">
        <v>73</v>
      </c>
      <c r="D10" s="30" t="s">
        <v>73</v>
      </c>
      <c r="E10" s="30" t="s">
        <v>73</v>
      </c>
      <c r="F10" s="30" t="s">
        <v>79</v>
      </c>
      <c r="G10" s="30" t="s">
        <v>73</v>
      </c>
      <c r="H10" s="30" t="s">
        <v>73</v>
      </c>
      <c r="I10" s="30" t="s">
        <v>73</v>
      </c>
      <c r="J10" s="30" t="s">
        <v>73</v>
      </c>
      <c r="K10" s="30" t="s">
        <v>73</v>
      </c>
      <c r="L10" s="30" t="s">
        <v>73</v>
      </c>
      <c r="M10" s="30" t="s">
        <v>73</v>
      </c>
    </row>
    <row r="11" spans="1:13" x14ac:dyDescent="0.35">
      <c r="A11" s="29">
        <v>44379</v>
      </c>
      <c r="B11" s="30" t="s">
        <v>80</v>
      </c>
      <c r="C11" s="30" t="s">
        <v>80</v>
      </c>
      <c r="D11" s="30" t="s">
        <v>73</v>
      </c>
      <c r="E11" s="30" t="s">
        <v>73</v>
      </c>
      <c r="F11" s="30" t="s">
        <v>73</v>
      </c>
      <c r="G11" s="30" t="s">
        <v>73</v>
      </c>
      <c r="H11" s="30" t="s">
        <v>73</v>
      </c>
      <c r="I11" s="30" t="s">
        <v>73</v>
      </c>
      <c r="J11" s="30" t="s">
        <v>73</v>
      </c>
      <c r="K11" s="30" t="s">
        <v>73</v>
      </c>
      <c r="L11" s="30" t="s">
        <v>73</v>
      </c>
      <c r="M11" s="30" t="s">
        <v>73</v>
      </c>
    </row>
    <row r="12" spans="1:13" x14ac:dyDescent="0.35">
      <c r="A12" s="29">
        <v>44380</v>
      </c>
      <c r="B12" s="30" t="s">
        <v>73</v>
      </c>
      <c r="C12" s="30" t="s">
        <v>73</v>
      </c>
      <c r="D12" s="30" t="s">
        <v>73</v>
      </c>
      <c r="E12" s="30" t="s">
        <v>73</v>
      </c>
      <c r="F12" s="31" t="s">
        <v>73</v>
      </c>
      <c r="G12" s="30" t="s">
        <v>73</v>
      </c>
      <c r="H12" s="31" t="s">
        <v>73</v>
      </c>
      <c r="I12" s="31" t="s">
        <v>73</v>
      </c>
      <c r="J12" s="31" t="s">
        <v>73</v>
      </c>
      <c r="K12" s="30" t="s">
        <v>73</v>
      </c>
      <c r="L12" s="31" t="s">
        <v>81</v>
      </c>
      <c r="M12" s="31" t="s">
        <v>73</v>
      </c>
    </row>
    <row r="13" spans="1:13" x14ac:dyDescent="0.35">
      <c r="A13" s="29">
        <v>44381</v>
      </c>
      <c r="B13" s="30" t="s">
        <v>82</v>
      </c>
      <c r="C13" s="30" t="s">
        <v>82</v>
      </c>
      <c r="D13" s="30" t="s">
        <v>82</v>
      </c>
      <c r="E13" s="30" t="s">
        <v>82</v>
      </c>
      <c r="F13" s="30" t="s">
        <v>82</v>
      </c>
      <c r="G13" s="30" t="s">
        <v>82</v>
      </c>
      <c r="H13" s="30" t="s">
        <v>82</v>
      </c>
      <c r="I13" s="30" t="s">
        <v>82</v>
      </c>
      <c r="J13" s="30" t="s">
        <v>82</v>
      </c>
      <c r="K13" s="30" t="s">
        <v>82</v>
      </c>
      <c r="L13" s="30" t="s">
        <v>82</v>
      </c>
      <c r="M13" s="30" t="s">
        <v>82</v>
      </c>
    </row>
    <row r="14" spans="1:13" x14ac:dyDescent="0.35">
      <c r="A14" s="29">
        <v>44382</v>
      </c>
      <c r="B14" s="30" t="s">
        <v>73</v>
      </c>
      <c r="C14" s="30" t="s">
        <v>73</v>
      </c>
      <c r="D14" s="30" t="s">
        <v>73</v>
      </c>
      <c r="E14" s="30" t="s">
        <v>73</v>
      </c>
      <c r="F14" s="30" t="s">
        <v>73</v>
      </c>
      <c r="G14" s="31" t="s">
        <v>73</v>
      </c>
      <c r="H14" s="30" t="s">
        <v>73</v>
      </c>
      <c r="I14" s="30" t="s">
        <v>73</v>
      </c>
      <c r="J14" s="30" t="s">
        <v>73</v>
      </c>
      <c r="K14" s="31" t="s">
        <v>73</v>
      </c>
      <c r="L14" s="30" t="s">
        <v>73</v>
      </c>
      <c r="M14" s="30" t="s">
        <v>73</v>
      </c>
    </row>
    <row r="15" spans="1:13" x14ac:dyDescent="0.35">
      <c r="A15" s="29">
        <v>44383</v>
      </c>
      <c r="B15" s="30" t="s">
        <v>73</v>
      </c>
      <c r="C15" s="30" t="s">
        <v>73</v>
      </c>
      <c r="D15" s="30" t="s">
        <v>73</v>
      </c>
      <c r="E15" s="30" t="s">
        <v>73</v>
      </c>
      <c r="F15" s="30" t="s">
        <v>73</v>
      </c>
      <c r="G15" s="30" t="s">
        <v>73</v>
      </c>
      <c r="H15" s="30" t="s">
        <v>73</v>
      </c>
      <c r="I15" s="30" t="s">
        <v>73</v>
      </c>
      <c r="J15" s="30" t="s">
        <v>73</v>
      </c>
      <c r="K15" s="30" t="s">
        <v>73</v>
      </c>
      <c r="L15" s="30" t="s">
        <v>73</v>
      </c>
      <c r="M15" s="30" t="s">
        <v>73</v>
      </c>
    </row>
    <row r="16" spans="1:13" x14ac:dyDescent="0.35">
      <c r="A16" s="29">
        <v>44384</v>
      </c>
      <c r="B16" s="30" t="s">
        <v>73</v>
      </c>
      <c r="C16" s="30" t="s">
        <v>73</v>
      </c>
      <c r="D16" s="30" t="s">
        <v>73</v>
      </c>
      <c r="E16" s="30" t="s">
        <v>73</v>
      </c>
      <c r="F16" s="30" t="s">
        <v>73</v>
      </c>
      <c r="G16" s="30" t="s">
        <v>73</v>
      </c>
      <c r="H16" s="30" t="s">
        <v>73</v>
      </c>
      <c r="I16" s="30" t="s">
        <v>73</v>
      </c>
      <c r="J16" s="30" t="s">
        <v>73</v>
      </c>
      <c r="K16" s="30" t="s">
        <v>73</v>
      </c>
      <c r="L16" s="30" t="s">
        <v>73</v>
      </c>
      <c r="M16" s="30" t="s">
        <v>73</v>
      </c>
    </row>
    <row r="17" spans="1:14" x14ac:dyDescent="0.35">
      <c r="A17" s="29">
        <v>44385</v>
      </c>
      <c r="B17" s="30" t="s">
        <v>73</v>
      </c>
      <c r="C17" s="30" t="s">
        <v>73</v>
      </c>
      <c r="D17" s="30" t="s">
        <v>73</v>
      </c>
      <c r="E17" s="30" t="s">
        <v>73</v>
      </c>
      <c r="F17" s="30" t="s">
        <v>73</v>
      </c>
      <c r="G17" s="30" t="s">
        <v>73</v>
      </c>
      <c r="H17" s="30" t="s">
        <v>73</v>
      </c>
      <c r="I17" s="30" t="s">
        <v>73</v>
      </c>
      <c r="J17" s="30" t="s">
        <v>73</v>
      </c>
      <c r="K17" s="30" t="s">
        <v>73</v>
      </c>
      <c r="L17" s="30" t="s">
        <v>73</v>
      </c>
      <c r="M17" s="30" t="s">
        <v>73</v>
      </c>
    </row>
    <row r="18" spans="1:14" x14ac:dyDescent="0.35">
      <c r="A18" s="29">
        <v>44386</v>
      </c>
      <c r="B18" s="30" t="s">
        <v>74</v>
      </c>
      <c r="C18" s="30" t="s">
        <v>74</v>
      </c>
      <c r="D18" s="30" t="s">
        <v>74</v>
      </c>
      <c r="E18" s="30" t="s">
        <v>74</v>
      </c>
      <c r="F18" s="30" t="s">
        <v>74</v>
      </c>
      <c r="G18" s="30" t="s">
        <v>74</v>
      </c>
      <c r="H18" s="30" t="s">
        <v>74</v>
      </c>
      <c r="I18" s="30" t="s">
        <v>74</v>
      </c>
      <c r="J18" s="30" t="s">
        <v>74</v>
      </c>
      <c r="K18" s="30" t="s">
        <v>74</v>
      </c>
      <c r="L18" s="32" t="s">
        <v>74</v>
      </c>
      <c r="M18" s="30" t="s">
        <v>74</v>
      </c>
      <c r="N18" s="1"/>
    </row>
    <row r="19" spans="1:14" x14ac:dyDescent="0.35">
      <c r="A19" s="29">
        <v>44387</v>
      </c>
      <c r="B19" s="30" t="s">
        <v>75</v>
      </c>
      <c r="C19" s="30" t="s">
        <v>75</v>
      </c>
      <c r="D19" s="30" t="s">
        <v>75</v>
      </c>
      <c r="E19" s="30" t="s">
        <v>75</v>
      </c>
      <c r="F19" s="30" t="s">
        <v>75</v>
      </c>
      <c r="G19" s="30" t="s">
        <v>75</v>
      </c>
      <c r="H19" s="30" t="s">
        <v>75</v>
      </c>
      <c r="I19" s="30" t="s">
        <v>75</v>
      </c>
      <c r="J19" s="30" t="s">
        <v>75</v>
      </c>
      <c r="K19" s="30" t="s">
        <v>75</v>
      </c>
      <c r="L19" s="30" t="s">
        <v>75</v>
      </c>
      <c r="M19" s="30" t="s">
        <v>75</v>
      </c>
    </row>
    <row r="20" spans="1:14" x14ac:dyDescent="0.35">
      <c r="A20" s="29">
        <v>44388</v>
      </c>
      <c r="B20" s="30" t="s">
        <v>82</v>
      </c>
      <c r="C20" s="30" t="s">
        <v>82</v>
      </c>
      <c r="D20" s="30" t="s">
        <v>82</v>
      </c>
      <c r="E20" s="30" t="s">
        <v>82</v>
      </c>
      <c r="F20" s="30" t="s">
        <v>82</v>
      </c>
      <c r="G20" s="30" t="s">
        <v>82</v>
      </c>
      <c r="H20" s="30" t="s">
        <v>82</v>
      </c>
      <c r="I20" s="30" t="s">
        <v>82</v>
      </c>
      <c r="J20" s="30" t="s">
        <v>82</v>
      </c>
      <c r="K20" s="30" t="s">
        <v>82</v>
      </c>
      <c r="L20" s="30" t="s">
        <v>82</v>
      </c>
      <c r="M20" s="30" t="s">
        <v>82</v>
      </c>
    </row>
    <row r="21" spans="1:14" x14ac:dyDescent="0.35">
      <c r="A21" s="29">
        <v>44389</v>
      </c>
      <c r="B21" s="30" t="s">
        <v>77</v>
      </c>
      <c r="C21" s="30" t="s">
        <v>77</v>
      </c>
      <c r="D21" s="30" t="s">
        <v>77</v>
      </c>
      <c r="E21" s="30" t="s">
        <v>77</v>
      </c>
      <c r="F21" s="30" t="s">
        <v>77</v>
      </c>
      <c r="G21" s="30" t="s">
        <v>77</v>
      </c>
      <c r="H21" s="30" t="s">
        <v>77</v>
      </c>
      <c r="I21" s="30" t="s">
        <v>77</v>
      </c>
      <c r="J21" s="30" t="s">
        <v>77</v>
      </c>
      <c r="K21" s="30" t="s">
        <v>77</v>
      </c>
      <c r="L21" s="30" t="s">
        <v>77</v>
      </c>
      <c r="M21" s="30" t="s">
        <v>77</v>
      </c>
    </row>
    <row r="22" spans="1:14" x14ac:dyDescent="0.35">
      <c r="A22" s="29">
        <v>44390</v>
      </c>
      <c r="B22" s="30" t="s">
        <v>73</v>
      </c>
      <c r="C22" s="30" t="s">
        <v>73</v>
      </c>
      <c r="D22" s="30" t="s">
        <v>73</v>
      </c>
      <c r="E22" s="31" t="s">
        <v>73</v>
      </c>
      <c r="F22" s="30" t="s">
        <v>73</v>
      </c>
      <c r="G22" s="30" t="s">
        <v>73</v>
      </c>
      <c r="H22" s="30" t="s">
        <v>73</v>
      </c>
      <c r="I22" s="30" t="s">
        <v>73</v>
      </c>
      <c r="J22" s="30" t="s">
        <v>73</v>
      </c>
      <c r="K22" s="30" t="s">
        <v>73</v>
      </c>
      <c r="L22" s="30" t="s">
        <v>73</v>
      </c>
      <c r="M22" s="30" t="s">
        <v>73</v>
      </c>
    </row>
    <row r="23" spans="1:14" x14ac:dyDescent="0.35">
      <c r="A23" s="29">
        <v>44391</v>
      </c>
      <c r="B23" s="30" t="s">
        <v>73</v>
      </c>
      <c r="C23" s="30" t="s">
        <v>73</v>
      </c>
      <c r="D23" s="30" t="s">
        <v>73</v>
      </c>
      <c r="E23" s="30" t="s">
        <v>73</v>
      </c>
      <c r="F23" s="30" t="s">
        <v>73</v>
      </c>
      <c r="G23" s="30" t="s">
        <v>73</v>
      </c>
      <c r="H23" s="30" t="s">
        <v>73</v>
      </c>
      <c r="I23" s="30" t="s">
        <v>73</v>
      </c>
      <c r="J23" s="30" t="s">
        <v>73</v>
      </c>
      <c r="K23" s="30" t="s">
        <v>73</v>
      </c>
      <c r="L23" s="30" t="s">
        <v>73</v>
      </c>
      <c r="M23" s="30" t="s">
        <v>73</v>
      </c>
    </row>
    <row r="24" spans="1:14" x14ac:dyDescent="0.35">
      <c r="A24" s="29">
        <v>44392</v>
      </c>
      <c r="B24" s="30" t="s">
        <v>73</v>
      </c>
      <c r="C24" s="30" t="s">
        <v>73</v>
      </c>
      <c r="D24" s="30" t="s">
        <v>73</v>
      </c>
      <c r="E24" s="30" t="s">
        <v>73</v>
      </c>
      <c r="F24" s="30" t="s">
        <v>73</v>
      </c>
      <c r="G24" s="30" t="s">
        <v>73</v>
      </c>
      <c r="H24" s="30" t="s">
        <v>73</v>
      </c>
      <c r="I24" s="30" t="s">
        <v>73</v>
      </c>
      <c r="J24" s="30" t="s">
        <v>73</v>
      </c>
      <c r="K24" s="30" t="s">
        <v>73</v>
      </c>
      <c r="L24" s="30" t="s">
        <v>73</v>
      </c>
      <c r="M24" s="30" t="s">
        <v>73</v>
      </c>
    </row>
    <row r="25" spans="1:14" x14ac:dyDescent="0.35">
      <c r="A25" s="29">
        <v>44393</v>
      </c>
      <c r="B25" s="30" t="s">
        <v>73</v>
      </c>
      <c r="C25" s="206" t="s">
        <v>73</v>
      </c>
      <c r="D25" s="30" t="s">
        <v>73</v>
      </c>
      <c r="E25" s="30" t="s">
        <v>73</v>
      </c>
      <c r="F25" s="30" t="s">
        <v>73</v>
      </c>
      <c r="G25" s="30" t="s">
        <v>73</v>
      </c>
      <c r="H25" s="30" t="s">
        <v>73</v>
      </c>
      <c r="I25" s="30" t="s">
        <v>73</v>
      </c>
      <c r="J25" s="30" t="s">
        <v>73</v>
      </c>
      <c r="K25" s="30" t="s">
        <v>73</v>
      </c>
      <c r="L25" s="30" t="s">
        <v>73</v>
      </c>
      <c r="M25" s="30" t="s">
        <v>73</v>
      </c>
    </row>
    <row r="26" spans="1:14" x14ac:dyDescent="0.35">
      <c r="A26" s="29">
        <v>44394</v>
      </c>
      <c r="B26" s="30" t="s">
        <v>75</v>
      </c>
      <c r="C26" s="30" t="s">
        <v>75</v>
      </c>
      <c r="D26" s="30" t="s">
        <v>75</v>
      </c>
      <c r="E26" s="30" t="s">
        <v>75</v>
      </c>
      <c r="F26" s="30" t="s">
        <v>75</v>
      </c>
      <c r="G26" s="30" t="s">
        <v>75</v>
      </c>
      <c r="H26" s="30" t="s">
        <v>75</v>
      </c>
      <c r="I26" s="30" t="s">
        <v>75</v>
      </c>
      <c r="J26" s="30" t="s">
        <v>75</v>
      </c>
      <c r="K26" s="30" t="s">
        <v>75</v>
      </c>
      <c r="L26" s="30" t="s">
        <v>75</v>
      </c>
      <c r="M26" s="30" t="s">
        <v>75</v>
      </c>
    </row>
    <row r="27" spans="1:14" x14ac:dyDescent="0.35">
      <c r="A27" s="29">
        <v>44395</v>
      </c>
      <c r="B27" s="30" t="s">
        <v>82</v>
      </c>
      <c r="C27" s="30" t="s">
        <v>82</v>
      </c>
      <c r="D27" s="30" t="s">
        <v>82</v>
      </c>
      <c r="E27" s="30" t="s">
        <v>82</v>
      </c>
      <c r="F27" s="30" t="s">
        <v>82</v>
      </c>
      <c r="G27" s="30" t="s">
        <v>82</v>
      </c>
      <c r="H27" s="30" t="s">
        <v>82</v>
      </c>
      <c r="I27" s="30" t="s">
        <v>82</v>
      </c>
      <c r="J27" s="30" t="s">
        <v>82</v>
      </c>
      <c r="K27" s="30" t="s">
        <v>82</v>
      </c>
      <c r="L27" s="30" t="s">
        <v>82</v>
      </c>
      <c r="M27" s="30" t="s">
        <v>82</v>
      </c>
    </row>
    <row r="28" spans="1:14" x14ac:dyDescent="0.35">
      <c r="A28" s="29">
        <v>44396</v>
      </c>
      <c r="B28" s="30" t="s">
        <v>73</v>
      </c>
      <c r="C28" s="30" t="s">
        <v>73</v>
      </c>
      <c r="D28" s="30" t="s">
        <v>73</v>
      </c>
      <c r="E28" s="30" t="s">
        <v>73</v>
      </c>
      <c r="F28" s="30" t="s">
        <v>73</v>
      </c>
      <c r="G28" s="30" t="s">
        <v>73</v>
      </c>
      <c r="H28" s="30" t="s">
        <v>73</v>
      </c>
      <c r="I28" s="30" t="s">
        <v>73</v>
      </c>
      <c r="J28" s="30" t="s">
        <v>73</v>
      </c>
      <c r="K28" s="30" t="s">
        <v>73</v>
      </c>
      <c r="L28" s="30" t="s">
        <v>73</v>
      </c>
      <c r="M28" s="30" t="s">
        <v>73</v>
      </c>
    </row>
    <row r="29" spans="1:14" x14ac:dyDescent="0.35">
      <c r="A29" s="29">
        <v>44397</v>
      </c>
      <c r="B29" s="30" t="s">
        <v>73</v>
      </c>
      <c r="C29" s="30" t="s">
        <v>73</v>
      </c>
      <c r="D29" s="30" t="s">
        <v>73</v>
      </c>
      <c r="E29" s="30" t="s">
        <v>73</v>
      </c>
      <c r="F29" s="30" t="s">
        <v>73</v>
      </c>
      <c r="G29" s="30" t="s">
        <v>73</v>
      </c>
      <c r="H29" s="30" t="s">
        <v>73</v>
      </c>
      <c r="I29" s="30" t="s">
        <v>73</v>
      </c>
      <c r="J29" s="30" t="s">
        <v>73</v>
      </c>
      <c r="K29" s="30" t="s">
        <v>73</v>
      </c>
      <c r="L29" s="30" t="s">
        <v>73</v>
      </c>
      <c r="M29" s="30" t="s">
        <v>73</v>
      </c>
    </row>
    <row r="30" spans="1:14" x14ac:dyDescent="0.35">
      <c r="A30" s="29">
        <v>44398</v>
      </c>
      <c r="B30" s="30" t="s">
        <v>73</v>
      </c>
      <c r="C30" s="30" t="s">
        <v>73</v>
      </c>
      <c r="D30" s="30" t="s">
        <v>73</v>
      </c>
      <c r="E30" s="30" t="s">
        <v>73</v>
      </c>
      <c r="F30" s="30" t="s">
        <v>73</v>
      </c>
      <c r="G30" s="30" t="s">
        <v>73</v>
      </c>
      <c r="H30" s="30" t="s">
        <v>73</v>
      </c>
      <c r="I30" s="30" t="s">
        <v>73</v>
      </c>
      <c r="J30" s="30" t="s">
        <v>73</v>
      </c>
      <c r="K30" s="30" t="s">
        <v>73</v>
      </c>
      <c r="L30" s="30" t="s">
        <v>73</v>
      </c>
      <c r="M30" s="30" t="s">
        <v>73</v>
      </c>
    </row>
    <row r="31" spans="1:14" x14ac:dyDescent="0.35">
      <c r="A31" s="29">
        <v>44399</v>
      </c>
      <c r="B31" s="206" t="s">
        <v>73</v>
      </c>
      <c r="C31" s="30" t="s">
        <v>83</v>
      </c>
      <c r="D31" s="30" t="s">
        <v>73</v>
      </c>
      <c r="E31" s="30" t="s">
        <v>84</v>
      </c>
      <c r="F31" s="30" t="s">
        <v>84</v>
      </c>
      <c r="G31" s="30" t="s">
        <v>84</v>
      </c>
      <c r="H31" s="30" t="s">
        <v>84</v>
      </c>
      <c r="I31" s="30" t="s">
        <v>84</v>
      </c>
      <c r="J31" s="30" t="s">
        <v>84</v>
      </c>
      <c r="K31" s="30" t="s">
        <v>84</v>
      </c>
      <c r="L31" s="30" t="s">
        <v>84</v>
      </c>
      <c r="M31" s="30" t="s">
        <v>84</v>
      </c>
    </row>
    <row r="32" spans="1:14" x14ac:dyDescent="0.35">
      <c r="A32" s="29">
        <v>44400</v>
      </c>
      <c r="B32" s="30" t="s">
        <v>73</v>
      </c>
      <c r="C32" s="30" t="s">
        <v>73</v>
      </c>
      <c r="D32" s="30" t="s">
        <v>73</v>
      </c>
      <c r="E32" s="30" t="s">
        <v>73</v>
      </c>
      <c r="F32" s="30" t="s">
        <v>73</v>
      </c>
      <c r="G32" s="30" t="s">
        <v>73</v>
      </c>
      <c r="H32" s="30" t="s">
        <v>73</v>
      </c>
      <c r="I32" s="30" t="s">
        <v>73</v>
      </c>
      <c r="J32" s="30" t="s">
        <v>73</v>
      </c>
      <c r="K32" s="30" t="s">
        <v>73</v>
      </c>
      <c r="L32" s="30" t="s">
        <v>73</v>
      </c>
      <c r="M32" s="30" t="s">
        <v>73</v>
      </c>
    </row>
    <row r="33" spans="1:14" x14ac:dyDescent="0.35">
      <c r="A33" s="29">
        <v>44401</v>
      </c>
      <c r="B33" s="30" t="s">
        <v>85</v>
      </c>
      <c r="C33" s="30" t="s">
        <v>86</v>
      </c>
      <c r="D33" s="30" t="s">
        <v>85</v>
      </c>
      <c r="E33" s="30" t="s">
        <v>73</v>
      </c>
      <c r="F33" s="30" t="s">
        <v>73</v>
      </c>
      <c r="G33" s="30" t="s">
        <v>73</v>
      </c>
      <c r="H33" s="30" t="s">
        <v>73</v>
      </c>
      <c r="I33" s="30" t="s">
        <v>73</v>
      </c>
      <c r="J33" s="30" t="s">
        <v>73</v>
      </c>
      <c r="K33" s="30" t="s">
        <v>73</v>
      </c>
      <c r="L33" s="30" t="s">
        <v>73</v>
      </c>
      <c r="M33" s="30" t="s">
        <v>73</v>
      </c>
    </row>
    <row r="34" spans="1:14" x14ac:dyDescent="0.35">
      <c r="A34" s="29">
        <v>44402</v>
      </c>
      <c r="B34" s="30" t="s">
        <v>82</v>
      </c>
      <c r="C34" s="30" t="s">
        <v>82</v>
      </c>
      <c r="D34" s="30" t="s">
        <v>82</v>
      </c>
      <c r="E34" s="30" t="s">
        <v>82</v>
      </c>
      <c r="F34" s="30" t="s">
        <v>82</v>
      </c>
      <c r="G34" s="30" t="s">
        <v>82</v>
      </c>
      <c r="H34" s="30" t="s">
        <v>82</v>
      </c>
      <c r="I34" s="30" t="s">
        <v>82</v>
      </c>
      <c r="J34" s="30" t="s">
        <v>82</v>
      </c>
      <c r="K34" s="30" t="s">
        <v>82</v>
      </c>
      <c r="L34" s="30" t="s">
        <v>82</v>
      </c>
      <c r="M34" s="30" t="s">
        <v>82</v>
      </c>
    </row>
    <row r="35" spans="1:14" x14ac:dyDescent="0.35">
      <c r="A35" s="29">
        <v>44403</v>
      </c>
      <c r="B35" s="30" t="s">
        <v>77</v>
      </c>
      <c r="C35" s="30" t="s">
        <v>77</v>
      </c>
      <c r="D35" s="30" t="s">
        <v>77</v>
      </c>
      <c r="E35" s="30" t="s">
        <v>77</v>
      </c>
      <c r="F35" s="30" t="s">
        <v>77</v>
      </c>
      <c r="G35" s="30" t="s">
        <v>77</v>
      </c>
      <c r="H35" s="30" t="s">
        <v>77</v>
      </c>
      <c r="I35" s="30" t="s">
        <v>77</v>
      </c>
      <c r="J35" s="30" t="s">
        <v>77</v>
      </c>
      <c r="K35" s="30" t="s">
        <v>77</v>
      </c>
      <c r="L35" s="30" t="s">
        <v>77</v>
      </c>
      <c r="M35" s="30" t="s">
        <v>77</v>
      </c>
    </row>
    <row r="36" spans="1:14" x14ac:dyDescent="0.35">
      <c r="A36" s="29">
        <v>44404</v>
      </c>
      <c r="B36" s="30" t="s">
        <v>73</v>
      </c>
      <c r="C36" s="30" t="s">
        <v>73</v>
      </c>
      <c r="D36" s="30" t="s">
        <v>73</v>
      </c>
      <c r="E36" s="30" t="s">
        <v>73</v>
      </c>
      <c r="F36" s="30" t="s">
        <v>73</v>
      </c>
      <c r="G36" s="30" t="s">
        <v>73</v>
      </c>
      <c r="H36" s="30" t="s">
        <v>73</v>
      </c>
      <c r="I36" s="30" t="s">
        <v>73</v>
      </c>
      <c r="J36" s="30" t="s">
        <v>73</v>
      </c>
      <c r="K36" s="30" t="s">
        <v>73</v>
      </c>
      <c r="L36" s="30" t="s">
        <v>73</v>
      </c>
      <c r="M36" s="30" t="s">
        <v>73</v>
      </c>
    </row>
    <row r="37" spans="1:14" x14ac:dyDescent="0.35">
      <c r="A37" s="29">
        <v>44405</v>
      </c>
      <c r="B37" s="30" t="s">
        <v>85</v>
      </c>
      <c r="C37" s="30" t="s">
        <v>85</v>
      </c>
      <c r="D37" s="30" t="s">
        <v>85</v>
      </c>
      <c r="E37" s="30" t="s">
        <v>73</v>
      </c>
      <c r="F37" s="30" t="s">
        <v>73</v>
      </c>
      <c r="G37" s="30" t="s">
        <v>73</v>
      </c>
      <c r="H37" s="30" t="s">
        <v>73</v>
      </c>
      <c r="I37" s="30" t="s">
        <v>73</v>
      </c>
      <c r="J37" s="30" t="s">
        <v>73</v>
      </c>
      <c r="K37" s="30" t="s">
        <v>73</v>
      </c>
      <c r="L37" s="30" t="s">
        <v>73</v>
      </c>
      <c r="M37" s="30" t="s">
        <v>73</v>
      </c>
    </row>
    <row r="38" spans="1:14" x14ac:dyDescent="0.35">
      <c r="A38" s="29">
        <v>44406</v>
      </c>
      <c r="B38" s="30" t="s">
        <v>87</v>
      </c>
      <c r="C38" s="30" t="s">
        <v>73</v>
      </c>
      <c r="D38" s="206" t="s">
        <v>73</v>
      </c>
      <c r="E38" s="30" t="s">
        <v>73</v>
      </c>
      <c r="F38" s="30" t="s">
        <v>73</v>
      </c>
      <c r="G38" s="30" t="s">
        <v>73</v>
      </c>
      <c r="H38" s="30" t="s">
        <v>73</v>
      </c>
      <c r="I38" s="30" t="s">
        <v>73</v>
      </c>
      <c r="J38" s="30" t="s">
        <v>73</v>
      </c>
      <c r="K38" s="30" t="s">
        <v>73</v>
      </c>
      <c r="L38" s="30" t="s">
        <v>73</v>
      </c>
      <c r="M38" s="30" t="s">
        <v>73</v>
      </c>
    </row>
    <row r="39" spans="1:14" x14ac:dyDescent="0.35">
      <c r="A39" s="29">
        <v>44407</v>
      </c>
      <c r="B39" s="30" t="s">
        <v>87</v>
      </c>
      <c r="C39" s="30" t="s">
        <v>80</v>
      </c>
      <c r="D39" s="30" t="s">
        <v>73</v>
      </c>
      <c r="E39" s="30" t="s">
        <v>73</v>
      </c>
      <c r="F39" s="30" t="s">
        <v>73</v>
      </c>
      <c r="G39" s="30" t="s">
        <v>73</v>
      </c>
      <c r="H39" s="30" t="s">
        <v>73</v>
      </c>
      <c r="I39" s="30" t="s">
        <v>73</v>
      </c>
      <c r="J39" s="30" t="s">
        <v>73</v>
      </c>
      <c r="K39" s="30" t="s">
        <v>73</v>
      </c>
      <c r="L39" s="30" t="s">
        <v>73</v>
      </c>
      <c r="M39" s="30" t="s">
        <v>73</v>
      </c>
    </row>
    <row r="40" spans="1:14" x14ac:dyDescent="0.35">
      <c r="A40" s="29">
        <v>44408</v>
      </c>
      <c r="B40" s="30" t="s">
        <v>87</v>
      </c>
      <c r="C40" s="30" t="s">
        <v>88</v>
      </c>
      <c r="D40" s="30" t="s">
        <v>73</v>
      </c>
      <c r="E40" s="30" t="s">
        <v>73</v>
      </c>
      <c r="F40" s="30" t="s">
        <v>73</v>
      </c>
      <c r="G40" s="30" t="s">
        <v>73</v>
      </c>
      <c r="H40" s="30" t="s">
        <v>73</v>
      </c>
      <c r="I40" s="30" t="s">
        <v>73</v>
      </c>
      <c r="J40" s="30" t="s">
        <v>73</v>
      </c>
      <c r="K40" s="30" t="s">
        <v>73</v>
      </c>
      <c r="L40" s="30" t="s">
        <v>73</v>
      </c>
      <c r="M40" s="30" t="s">
        <v>73</v>
      </c>
    </row>
    <row r="41" spans="1:14" x14ac:dyDescent="0.35">
      <c r="A41" s="29">
        <v>44409</v>
      </c>
      <c r="B41" s="30" t="s">
        <v>82</v>
      </c>
      <c r="C41" s="30" t="s">
        <v>82</v>
      </c>
      <c r="D41" s="30" t="s">
        <v>82</v>
      </c>
      <c r="E41" s="30" t="s">
        <v>82</v>
      </c>
      <c r="F41" s="30" t="s">
        <v>82</v>
      </c>
      <c r="G41" s="30" t="s">
        <v>82</v>
      </c>
      <c r="H41" s="30" t="s">
        <v>82</v>
      </c>
      <c r="I41" s="30" t="s">
        <v>82</v>
      </c>
      <c r="J41" s="30" t="s">
        <v>82</v>
      </c>
      <c r="K41" s="30" t="s">
        <v>82</v>
      </c>
      <c r="L41" s="30" t="s">
        <v>82</v>
      </c>
      <c r="M41" s="30" t="s">
        <v>82</v>
      </c>
      <c r="N41" s="1"/>
    </row>
    <row r="42" spans="1:14" x14ac:dyDescent="0.35">
      <c r="A42" s="29">
        <v>44410</v>
      </c>
      <c r="B42" s="30" t="s">
        <v>87</v>
      </c>
      <c r="C42" s="30" t="s">
        <v>73</v>
      </c>
      <c r="D42" s="30" t="s">
        <v>73</v>
      </c>
      <c r="E42" s="30" t="s">
        <v>73</v>
      </c>
      <c r="F42" s="30" t="s">
        <v>73</v>
      </c>
      <c r="G42" s="30" t="s">
        <v>73</v>
      </c>
      <c r="H42" s="30" t="s">
        <v>73</v>
      </c>
      <c r="I42" s="30" t="s">
        <v>73</v>
      </c>
      <c r="J42" s="30" t="s">
        <v>73</v>
      </c>
      <c r="K42" s="30" t="s">
        <v>73</v>
      </c>
      <c r="L42" s="30" t="s">
        <v>73</v>
      </c>
      <c r="M42" s="30" t="s">
        <v>73</v>
      </c>
    </row>
    <row r="43" spans="1:14" x14ac:dyDescent="0.35">
      <c r="A43" s="29">
        <v>44411</v>
      </c>
      <c r="B43" s="30" t="s">
        <v>87</v>
      </c>
      <c r="C43" s="30" t="s">
        <v>73</v>
      </c>
      <c r="D43" s="30" t="s">
        <v>73</v>
      </c>
      <c r="E43" s="30" t="s">
        <v>73</v>
      </c>
      <c r="F43" s="30" t="s">
        <v>73</v>
      </c>
      <c r="G43" s="30" t="s">
        <v>73</v>
      </c>
      <c r="H43" s="30" t="s">
        <v>73</v>
      </c>
      <c r="I43" s="30" t="s">
        <v>73</v>
      </c>
      <c r="J43" s="30" t="s">
        <v>73</v>
      </c>
      <c r="K43" s="30" t="s">
        <v>73</v>
      </c>
      <c r="L43" s="30" t="s">
        <v>73</v>
      </c>
      <c r="M43" s="30" t="s">
        <v>73</v>
      </c>
    </row>
    <row r="44" spans="1:14" x14ac:dyDescent="0.35">
      <c r="A44" s="29">
        <v>44412</v>
      </c>
      <c r="B44" s="30" t="s">
        <v>89</v>
      </c>
      <c r="C44" s="30" t="s">
        <v>89</v>
      </c>
      <c r="D44" s="30" t="s">
        <v>89</v>
      </c>
      <c r="E44" s="30" t="s">
        <v>89</v>
      </c>
      <c r="F44" s="30" t="s">
        <v>89</v>
      </c>
      <c r="G44" s="30" t="s">
        <v>89</v>
      </c>
      <c r="H44" s="30" t="s">
        <v>89</v>
      </c>
      <c r="I44" s="30" t="s">
        <v>89</v>
      </c>
      <c r="J44" s="30" t="s">
        <v>89</v>
      </c>
      <c r="K44" s="30" t="s">
        <v>89</v>
      </c>
      <c r="L44" s="30" t="s">
        <v>89</v>
      </c>
      <c r="M44" s="30" t="s">
        <v>89</v>
      </c>
    </row>
    <row r="45" spans="1:14" x14ac:dyDescent="0.35">
      <c r="A45" s="29">
        <v>44413</v>
      </c>
      <c r="B45" s="30" t="s">
        <v>87</v>
      </c>
      <c r="C45" s="30" t="s">
        <v>73</v>
      </c>
      <c r="D45" s="30" t="s">
        <v>73</v>
      </c>
      <c r="E45" s="30" t="s">
        <v>73</v>
      </c>
      <c r="F45" s="30" t="s">
        <v>73</v>
      </c>
      <c r="G45" s="30" t="s">
        <v>73</v>
      </c>
      <c r="H45" s="30" t="s">
        <v>73</v>
      </c>
      <c r="I45" s="30" t="s">
        <v>73</v>
      </c>
      <c r="J45" s="30" t="s">
        <v>73</v>
      </c>
      <c r="K45" s="30" t="s">
        <v>73</v>
      </c>
      <c r="L45" s="30" t="s">
        <v>90</v>
      </c>
      <c r="M45" s="30" t="s">
        <v>73</v>
      </c>
    </row>
    <row r="46" spans="1:14" x14ac:dyDescent="0.35">
      <c r="A46" s="29">
        <v>44414</v>
      </c>
      <c r="B46" s="30" t="s">
        <v>73</v>
      </c>
      <c r="C46" s="30" t="s">
        <v>73</v>
      </c>
      <c r="D46" s="30" t="s">
        <v>73</v>
      </c>
      <c r="E46" s="30" t="s">
        <v>73</v>
      </c>
      <c r="F46" s="30" t="s">
        <v>73</v>
      </c>
      <c r="G46" s="30" t="s">
        <v>73</v>
      </c>
      <c r="H46" s="30" t="s">
        <v>73</v>
      </c>
      <c r="I46" s="30" t="s">
        <v>73</v>
      </c>
      <c r="J46" s="30" t="s">
        <v>73</v>
      </c>
      <c r="K46" s="30" t="s">
        <v>73</v>
      </c>
      <c r="L46" s="30" t="s">
        <v>73</v>
      </c>
      <c r="M46" s="30" t="s">
        <v>73</v>
      </c>
    </row>
    <row r="47" spans="1:14" x14ac:dyDescent="0.35">
      <c r="A47" s="29">
        <v>44415</v>
      </c>
      <c r="B47" s="30" t="s">
        <v>73</v>
      </c>
      <c r="C47" s="30" t="s">
        <v>73</v>
      </c>
      <c r="D47" s="30" t="s">
        <v>73</v>
      </c>
      <c r="E47" s="30" t="s">
        <v>73</v>
      </c>
      <c r="F47" s="30" t="s">
        <v>73</v>
      </c>
      <c r="G47" s="30" t="s">
        <v>73</v>
      </c>
      <c r="H47" s="30" t="s">
        <v>73</v>
      </c>
      <c r="I47" s="30" t="s">
        <v>73</v>
      </c>
      <c r="J47" s="30" t="s">
        <v>73</v>
      </c>
      <c r="K47" s="30" t="s">
        <v>73</v>
      </c>
      <c r="L47" s="30" t="s">
        <v>73</v>
      </c>
      <c r="M47" s="30" t="s">
        <v>73</v>
      </c>
    </row>
    <row r="48" spans="1:14" x14ac:dyDescent="0.35">
      <c r="A48" s="29">
        <v>44416</v>
      </c>
      <c r="B48" s="30" t="s">
        <v>91</v>
      </c>
      <c r="C48" s="30" t="s">
        <v>91</v>
      </c>
      <c r="D48" s="30" t="s">
        <v>91</v>
      </c>
      <c r="E48" s="30" t="s">
        <v>91</v>
      </c>
      <c r="F48" s="30" t="s">
        <v>91</v>
      </c>
      <c r="G48" s="30" t="s">
        <v>91</v>
      </c>
      <c r="H48" s="30" t="s">
        <v>91</v>
      </c>
      <c r="I48" s="30" t="s">
        <v>91</v>
      </c>
      <c r="J48" s="30" t="s">
        <v>91</v>
      </c>
      <c r="K48" s="30" t="s">
        <v>91</v>
      </c>
      <c r="L48" s="30" t="s">
        <v>91</v>
      </c>
      <c r="M48" s="30" t="s">
        <v>91</v>
      </c>
    </row>
    <row r="49" spans="1:13" x14ac:dyDescent="0.35">
      <c r="A49" s="29">
        <v>44417</v>
      </c>
      <c r="B49" s="30" t="s">
        <v>91</v>
      </c>
      <c r="C49" s="30" t="s">
        <v>91</v>
      </c>
      <c r="D49" s="30" t="s">
        <v>91</v>
      </c>
      <c r="E49" s="30" t="s">
        <v>91</v>
      </c>
      <c r="F49" s="30" t="s">
        <v>91</v>
      </c>
      <c r="G49" s="30" t="s">
        <v>91</v>
      </c>
      <c r="H49" s="30" t="s">
        <v>91</v>
      </c>
      <c r="I49" s="30" t="s">
        <v>91</v>
      </c>
      <c r="J49" s="30" t="s">
        <v>91</v>
      </c>
      <c r="K49" s="30" t="s">
        <v>91</v>
      </c>
      <c r="L49" s="30" t="s">
        <v>91</v>
      </c>
      <c r="M49" s="30" t="s">
        <v>91</v>
      </c>
    </row>
    <row r="50" spans="1:13" x14ac:dyDescent="0.35">
      <c r="A50" s="29">
        <v>44418</v>
      </c>
      <c r="B50" s="30" t="s">
        <v>91</v>
      </c>
      <c r="C50" s="30" t="s">
        <v>91</v>
      </c>
      <c r="D50" s="30" t="s">
        <v>91</v>
      </c>
      <c r="E50" s="30" t="s">
        <v>91</v>
      </c>
      <c r="F50" s="30" t="s">
        <v>91</v>
      </c>
      <c r="G50" s="30" t="s">
        <v>91</v>
      </c>
      <c r="H50" s="30" t="s">
        <v>91</v>
      </c>
      <c r="I50" s="30" t="s">
        <v>91</v>
      </c>
      <c r="J50" s="30" t="s">
        <v>91</v>
      </c>
      <c r="K50" s="30" t="s">
        <v>91</v>
      </c>
      <c r="L50" s="30" t="s">
        <v>91</v>
      </c>
      <c r="M50" s="30" t="s">
        <v>91</v>
      </c>
    </row>
    <row r="51" spans="1:13" x14ac:dyDescent="0.35">
      <c r="A51" s="29">
        <v>44419</v>
      </c>
      <c r="B51" s="30" t="s">
        <v>91</v>
      </c>
      <c r="C51" s="30" t="s">
        <v>91</v>
      </c>
      <c r="D51" s="30" t="s">
        <v>91</v>
      </c>
      <c r="E51" s="30" t="s">
        <v>91</v>
      </c>
      <c r="F51" s="30" t="s">
        <v>91</v>
      </c>
      <c r="G51" s="30" t="s">
        <v>91</v>
      </c>
      <c r="H51" s="30" t="s">
        <v>91</v>
      </c>
      <c r="I51" s="30" t="s">
        <v>91</v>
      </c>
      <c r="J51" s="30" t="s">
        <v>91</v>
      </c>
      <c r="K51" s="30" t="s">
        <v>91</v>
      </c>
      <c r="L51" s="30" t="s">
        <v>91</v>
      </c>
      <c r="M51" s="30" t="s">
        <v>91</v>
      </c>
    </row>
    <row r="52" spans="1:13" x14ac:dyDescent="0.35">
      <c r="A52" s="29">
        <v>44420</v>
      </c>
      <c r="B52" s="30" t="s">
        <v>91</v>
      </c>
      <c r="C52" s="30" t="s">
        <v>91</v>
      </c>
      <c r="D52" s="30" t="s">
        <v>91</v>
      </c>
      <c r="E52" s="30" t="s">
        <v>91</v>
      </c>
      <c r="F52" s="30" t="s">
        <v>91</v>
      </c>
      <c r="G52" s="30" t="s">
        <v>91</v>
      </c>
      <c r="H52" s="30" t="s">
        <v>91</v>
      </c>
      <c r="I52" s="30" t="s">
        <v>91</v>
      </c>
      <c r="J52" s="30" t="s">
        <v>91</v>
      </c>
      <c r="K52" s="30" t="s">
        <v>91</v>
      </c>
      <c r="L52" s="30" t="s">
        <v>91</v>
      </c>
      <c r="M52" s="30" t="s">
        <v>91</v>
      </c>
    </row>
    <row r="53" spans="1:13" x14ac:dyDescent="0.35">
      <c r="A53" s="29">
        <v>44421</v>
      </c>
      <c r="B53" s="30" t="s">
        <v>91</v>
      </c>
      <c r="C53" s="30" t="s">
        <v>91</v>
      </c>
      <c r="D53" s="30" t="s">
        <v>91</v>
      </c>
      <c r="E53" s="30" t="s">
        <v>91</v>
      </c>
      <c r="F53" s="30" t="s">
        <v>91</v>
      </c>
      <c r="G53" s="30" t="s">
        <v>91</v>
      </c>
      <c r="H53" s="30" t="s">
        <v>91</v>
      </c>
      <c r="I53" s="30" t="s">
        <v>91</v>
      </c>
      <c r="J53" s="30" t="s">
        <v>91</v>
      </c>
      <c r="K53" s="30" t="s">
        <v>91</v>
      </c>
      <c r="L53" s="30" t="s">
        <v>91</v>
      </c>
      <c r="M53" s="30" t="s">
        <v>91</v>
      </c>
    </row>
    <row r="54" spans="1:13" x14ac:dyDescent="0.35">
      <c r="A54" s="29">
        <v>44422</v>
      </c>
      <c r="B54" s="30" t="s">
        <v>91</v>
      </c>
      <c r="C54" s="30" t="s">
        <v>91</v>
      </c>
      <c r="D54" s="30" t="s">
        <v>91</v>
      </c>
      <c r="E54" s="30" t="s">
        <v>91</v>
      </c>
      <c r="F54" s="30" t="s">
        <v>91</v>
      </c>
      <c r="G54" s="30" t="s">
        <v>91</v>
      </c>
      <c r="H54" s="30" t="s">
        <v>91</v>
      </c>
      <c r="I54" s="30" t="s">
        <v>91</v>
      </c>
      <c r="J54" s="30" t="s">
        <v>91</v>
      </c>
      <c r="K54" s="30" t="s">
        <v>91</v>
      </c>
      <c r="L54" s="30" t="s">
        <v>91</v>
      </c>
      <c r="M54" s="30" t="s">
        <v>91</v>
      </c>
    </row>
    <row r="55" spans="1:13" x14ac:dyDescent="0.35">
      <c r="A55" s="29">
        <v>44423</v>
      </c>
      <c r="B55" s="30" t="s">
        <v>91</v>
      </c>
      <c r="C55" s="30" t="s">
        <v>91</v>
      </c>
      <c r="D55" s="30" t="s">
        <v>91</v>
      </c>
      <c r="E55" s="30" t="s">
        <v>91</v>
      </c>
      <c r="F55" s="30" t="s">
        <v>91</v>
      </c>
      <c r="G55" s="30" t="s">
        <v>91</v>
      </c>
      <c r="H55" s="30" t="s">
        <v>91</v>
      </c>
      <c r="I55" s="30" t="s">
        <v>91</v>
      </c>
      <c r="J55" s="30" t="s">
        <v>91</v>
      </c>
      <c r="K55" s="30" t="s">
        <v>91</v>
      </c>
      <c r="L55" s="30" t="s">
        <v>91</v>
      </c>
      <c r="M55" s="30" t="s">
        <v>91</v>
      </c>
    </row>
    <row r="56" spans="1:13" x14ac:dyDescent="0.35">
      <c r="A56" s="29">
        <v>44424</v>
      </c>
      <c r="B56" s="30" t="s">
        <v>73</v>
      </c>
      <c r="C56" s="30" t="s">
        <v>73</v>
      </c>
      <c r="D56" s="30" t="s">
        <v>73</v>
      </c>
      <c r="E56" s="30" t="s">
        <v>73</v>
      </c>
      <c r="F56" s="30" t="s">
        <v>73</v>
      </c>
      <c r="G56" s="30" t="s">
        <v>73</v>
      </c>
      <c r="H56" s="30" t="s">
        <v>73</v>
      </c>
      <c r="I56" s="30" t="s">
        <v>73</v>
      </c>
      <c r="J56" s="30" t="s">
        <v>73</v>
      </c>
      <c r="K56" s="30" t="s">
        <v>73</v>
      </c>
      <c r="L56" s="30" t="s">
        <v>73</v>
      </c>
      <c r="M56" s="30" t="s">
        <v>73</v>
      </c>
    </row>
    <row r="57" spans="1:13" x14ac:dyDescent="0.35">
      <c r="A57" s="29">
        <v>44425</v>
      </c>
      <c r="B57" s="30" t="s">
        <v>73</v>
      </c>
      <c r="C57" s="30" t="s">
        <v>73</v>
      </c>
      <c r="D57" s="30" t="s">
        <v>73</v>
      </c>
      <c r="E57" s="30" t="s">
        <v>73</v>
      </c>
      <c r="F57" s="30" t="s">
        <v>73</v>
      </c>
      <c r="G57" s="30" t="s">
        <v>73</v>
      </c>
      <c r="H57" s="30" t="s">
        <v>73</v>
      </c>
      <c r="I57" s="30" t="s">
        <v>73</v>
      </c>
      <c r="J57" s="30" t="s">
        <v>73</v>
      </c>
      <c r="K57" s="30" t="s">
        <v>73</v>
      </c>
      <c r="L57" s="30" t="s">
        <v>73</v>
      </c>
      <c r="M57" s="30" t="s">
        <v>73</v>
      </c>
    </row>
    <row r="58" spans="1:13" x14ac:dyDescent="0.35">
      <c r="A58" s="29">
        <v>44426</v>
      </c>
      <c r="B58" s="30" t="s">
        <v>73</v>
      </c>
      <c r="C58" s="30" t="s">
        <v>73</v>
      </c>
      <c r="D58" s="30" t="s">
        <v>73</v>
      </c>
      <c r="E58" s="30" t="s">
        <v>73</v>
      </c>
      <c r="F58" s="30" t="s">
        <v>73</v>
      </c>
      <c r="G58" s="30" t="s">
        <v>73</v>
      </c>
      <c r="H58" s="30" t="s">
        <v>73</v>
      </c>
      <c r="I58" s="30" t="s">
        <v>73</v>
      </c>
      <c r="J58" s="30" t="s">
        <v>73</v>
      </c>
      <c r="K58" s="30" t="s">
        <v>73</v>
      </c>
      <c r="L58" s="30" t="s">
        <v>73</v>
      </c>
      <c r="M58" s="30" t="s">
        <v>73</v>
      </c>
    </row>
    <row r="59" spans="1:13" x14ac:dyDescent="0.35">
      <c r="A59" s="29">
        <v>44427</v>
      </c>
      <c r="B59" s="30" t="s">
        <v>73</v>
      </c>
      <c r="C59" s="30" t="s">
        <v>73</v>
      </c>
      <c r="D59" s="30" t="s">
        <v>73</v>
      </c>
      <c r="E59" s="30" t="s">
        <v>73</v>
      </c>
      <c r="F59" s="30" t="s">
        <v>73</v>
      </c>
      <c r="G59" s="30" t="s">
        <v>73</v>
      </c>
      <c r="H59" s="30" t="s">
        <v>73</v>
      </c>
      <c r="I59" s="30" t="s">
        <v>73</v>
      </c>
      <c r="J59" s="30" t="s">
        <v>73</v>
      </c>
      <c r="K59" s="30" t="s">
        <v>73</v>
      </c>
      <c r="L59" s="30" t="s">
        <v>73</v>
      </c>
      <c r="M59" s="30" t="s">
        <v>73</v>
      </c>
    </row>
    <row r="60" spans="1:13" x14ac:dyDescent="0.35">
      <c r="A60" s="29">
        <v>44428</v>
      </c>
      <c r="B60" s="30" t="s">
        <v>73</v>
      </c>
      <c r="C60" s="30" t="s">
        <v>73</v>
      </c>
      <c r="D60" s="30" t="s">
        <v>73</v>
      </c>
      <c r="E60" s="30" t="s">
        <v>73</v>
      </c>
      <c r="F60" s="30" t="s">
        <v>73</v>
      </c>
      <c r="G60" s="30" t="s">
        <v>73</v>
      </c>
      <c r="H60" s="30" t="s">
        <v>73</v>
      </c>
      <c r="I60" s="30" t="s">
        <v>73</v>
      </c>
      <c r="J60" s="30" t="s">
        <v>73</v>
      </c>
      <c r="K60" s="30" t="s">
        <v>73</v>
      </c>
      <c r="L60" s="30" t="s">
        <v>73</v>
      </c>
      <c r="M60" s="30" t="s">
        <v>73</v>
      </c>
    </row>
    <row r="61" spans="1:13" x14ac:dyDescent="0.35">
      <c r="A61" s="29">
        <v>44429</v>
      </c>
      <c r="B61" s="30" t="s">
        <v>73</v>
      </c>
      <c r="C61" s="30" t="s">
        <v>73</v>
      </c>
      <c r="D61" s="30" t="s">
        <v>73</v>
      </c>
      <c r="E61" s="30" t="s">
        <v>73</v>
      </c>
      <c r="F61" s="30" t="s">
        <v>73</v>
      </c>
      <c r="G61" s="30" t="s">
        <v>73</v>
      </c>
      <c r="H61" s="30" t="s">
        <v>73</v>
      </c>
      <c r="I61" s="30" t="s">
        <v>73</v>
      </c>
      <c r="J61" s="30" t="s">
        <v>73</v>
      </c>
      <c r="K61" s="30" t="s">
        <v>73</v>
      </c>
      <c r="L61" s="30" t="s">
        <v>73</v>
      </c>
      <c r="M61" s="30" t="s">
        <v>73</v>
      </c>
    </row>
    <row r="62" spans="1:13" x14ac:dyDescent="0.35">
      <c r="A62" s="29">
        <v>44430</v>
      </c>
      <c r="B62" s="30" t="s">
        <v>82</v>
      </c>
      <c r="C62" s="30" t="s">
        <v>82</v>
      </c>
      <c r="D62" s="30" t="s">
        <v>82</v>
      </c>
      <c r="E62" s="30" t="s">
        <v>82</v>
      </c>
      <c r="F62" s="30" t="s">
        <v>82</v>
      </c>
      <c r="G62" s="30" t="s">
        <v>82</v>
      </c>
      <c r="H62" s="30" t="s">
        <v>82</v>
      </c>
      <c r="I62" s="30" t="s">
        <v>82</v>
      </c>
      <c r="J62" s="30" t="s">
        <v>82</v>
      </c>
      <c r="K62" s="30" t="s">
        <v>82</v>
      </c>
      <c r="L62" s="30" t="s">
        <v>82</v>
      </c>
      <c r="M62" s="30" t="s">
        <v>82</v>
      </c>
    </row>
    <row r="63" spans="1:13" x14ac:dyDescent="0.35">
      <c r="A63" s="29">
        <v>44431</v>
      </c>
      <c r="B63" s="30" t="s">
        <v>73</v>
      </c>
      <c r="C63" s="30" t="s">
        <v>73</v>
      </c>
      <c r="D63" s="30" t="s">
        <v>73</v>
      </c>
      <c r="E63" s="30" t="s">
        <v>73</v>
      </c>
      <c r="F63" s="30" t="s">
        <v>73</v>
      </c>
      <c r="G63" s="30" t="s">
        <v>73</v>
      </c>
      <c r="H63" s="30" t="s">
        <v>73</v>
      </c>
      <c r="I63" s="30" t="s">
        <v>73</v>
      </c>
      <c r="J63" s="30" t="s">
        <v>73</v>
      </c>
      <c r="K63" s="30" t="s">
        <v>73</v>
      </c>
      <c r="L63" s="30" t="s">
        <v>73</v>
      </c>
      <c r="M63" s="30" t="s">
        <v>73</v>
      </c>
    </row>
    <row r="64" spans="1:13" x14ac:dyDescent="0.35">
      <c r="A64" s="29">
        <v>44432</v>
      </c>
      <c r="B64" s="30" t="s">
        <v>73</v>
      </c>
      <c r="C64" s="30" t="s">
        <v>73</v>
      </c>
      <c r="D64" s="30" t="s">
        <v>73</v>
      </c>
      <c r="E64" s="30" t="s">
        <v>73</v>
      </c>
      <c r="F64" s="30" t="s">
        <v>73</v>
      </c>
      <c r="G64" s="30" t="s">
        <v>73</v>
      </c>
      <c r="H64" s="30" t="s">
        <v>73</v>
      </c>
      <c r="I64" s="30" t="s">
        <v>73</v>
      </c>
      <c r="J64" s="30" t="s">
        <v>73</v>
      </c>
      <c r="K64" s="30" t="s">
        <v>73</v>
      </c>
      <c r="L64" s="30" t="s">
        <v>73</v>
      </c>
      <c r="M64" s="30" t="s">
        <v>73</v>
      </c>
    </row>
    <row r="65" spans="1:13" x14ac:dyDescent="0.35">
      <c r="A65" s="29">
        <v>44433</v>
      </c>
      <c r="B65" s="30" t="s">
        <v>73</v>
      </c>
      <c r="C65" s="30" t="s">
        <v>73</v>
      </c>
      <c r="D65" s="30" t="s">
        <v>73</v>
      </c>
      <c r="E65" s="30" t="s">
        <v>73</v>
      </c>
      <c r="F65" s="30" t="s">
        <v>73</v>
      </c>
      <c r="G65" s="30" t="s">
        <v>73</v>
      </c>
      <c r="H65" s="30" t="s">
        <v>73</v>
      </c>
      <c r="I65" s="30" t="s">
        <v>73</v>
      </c>
      <c r="J65" s="30" t="s">
        <v>73</v>
      </c>
      <c r="K65" s="30" t="s">
        <v>73</v>
      </c>
      <c r="L65" s="30" t="s">
        <v>73</v>
      </c>
      <c r="M65" s="30" t="s">
        <v>73</v>
      </c>
    </row>
    <row r="66" spans="1:13" x14ac:dyDescent="0.35">
      <c r="A66" s="29">
        <v>44434</v>
      </c>
      <c r="B66" s="30" t="s">
        <v>73</v>
      </c>
      <c r="C66" s="30" t="s">
        <v>80</v>
      </c>
      <c r="D66" s="30" t="s">
        <v>73</v>
      </c>
      <c r="E66" s="30" t="s">
        <v>73</v>
      </c>
      <c r="F66" s="30" t="s">
        <v>73</v>
      </c>
      <c r="G66" s="30" t="s">
        <v>73</v>
      </c>
      <c r="H66" s="30" t="s">
        <v>73</v>
      </c>
      <c r="I66" s="30" t="s">
        <v>73</v>
      </c>
      <c r="J66" s="30" t="s">
        <v>73</v>
      </c>
      <c r="K66" s="30" t="s">
        <v>73</v>
      </c>
      <c r="L66" s="30" t="s">
        <v>73</v>
      </c>
      <c r="M66" s="30" t="s">
        <v>73</v>
      </c>
    </row>
    <row r="67" spans="1:13" x14ac:dyDescent="0.35">
      <c r="A67" s="29">
        <v>44435</v>
      </c>
      <c r="B67" s="30" t="s">
        <v>73</v>
      </c>
      <c r="C67" s="30" t="s">
        <v>73</v>
      </c>
      <c r="D67" s="30" t="s">
        <v>73</v>
      </c>
      <c r="E67" s="30" t="s">
        <v>73</v>
      </c>
      <c r="F67" s="30" t="s">
        <v>73</v>
      </c>
      <c r="G67" s="30" t="s">
        <v>73</v>
      </c>
      <c r="H67" s="30" t="s">
        <v>73</v>
      </c>
      <c r="I67" s="30" t="s">
        <v>73</v>
      </c>
      <c r="J67" s="30" t="s">
        <v>73</v>
      </c>
      <c r="K67" s="30" t="s">
        <v>73</v>
      </c>
      <c r="L67" s="30" t="s">
        <v>73</v>
      </c>
      <c r="M67" s="30" t="s">
        <v>73</v>
      </c>
    </row>
    <row r="68" spans="1:13" x14ac:dyDescent="0.35">
      <c r="A68" s="29">
        <v>44436</v>
      </c>
      <c r="B68" s="30" t="s">
        <v>75</v>
      </c>
      <c r="C68" s="30" t="s">
        <v>75</v>
      </c>
      <c r="D68" s="30" t="s">
        <v>75</v>
      </c>
      <c r="E68" s="30" t="s">
        <v>75</v>
      </c>
      <c r="F68" s="30" t="s">
        <v>75</v>
      </c>
      <c r="G68" s="30" t="s">
        <v>75</v>
      </c>
      <c r="H68" s="30" t="s">
        <v>75</v>
      </c>
      <c r="I68" s="30" t="s">
        <v>75</v>
      </c>
      <c r="J68" s="30" t="s">
        <v>75</v>
      </c>
      <c r="K68" s="30" t="s">
        <v>75</v>
      </c>
      <c r="L68" s="30" t="s">
        <v>75</v>
      </c>
      <c r="M68" s="30" t="s">
        <v>75</v>
      </c>
    </row>
    <row r="69" spans="1:13" x14ac:dyDescent="0.35">
      <c r="A69" s="29">
        <v>44437</v>
      </c>
      <c r="B69" s="30" t="s">
        <v>82</v>
      </c>
      <c r="C69" s="30" t="s">
        <v>82</v>
      </c>
      <c r="D69" s="30" t="s">
        <v>82</v>
      </c>
      <c r="E69" s="30" t="s">
        <v>82</v>
      </c>
      <c r="F69" s="30" t="s">
        <v>82</v>
      </c>
      <c r="G69" s="30" t="s">
        <v>82</v>
      </c>
      <c r="H69" s="30" t="s">
        <v>82</v>
      </c>
      <c r="I69" s="30" t="s">
        <v>82</v>
      </c>
      <c r="J69" s="30" t="s">
        <v>82</v>
      </c>
      <c r="K69" s="30" t="s">
        <v>82</v>
      </c>
      <c r="L69" s="30" t="s">
        <v>82</v>
      </c>
      <c r="M69" s="30" t="s">
        <v>82</v>
      </c>
    </row>
    <row r="70" spans="1:13" x14ac:dyDescent="0.35">
      <c r="A70" s="29">
        <v>44438</v>
      </c>
      <c r="B70" s="30" t="s">
        <v>73</v>
      </c>
      <c r="C70" s="30" t="s">
        <v>73</v>
      </c>
      <c r="D70" s="30" t="s">
        <v>73</v>
      </c>
      <c r="E70" s="30" t="s">
        <v>73</v>
      </c>
      <c r="F70" s="30" t="s">
        <v>73</v>
      </c>
      <c r="G70" s="30" t="s">
        <v>73</v>
      </c>
      <c r="H70" s="30" t="s">
        <v>73</v>
      </c>
      <c r="I70" s="30" t="s">
        <v>73</v>
      </c>
      <c r="J70" s="30" t="s">
        <v>73</v>
      </c>
      <c r="K70" s="30" t="s">
        <v>73</v>
      </c>
      <c r="L70" s="30" t="s">
        <v>73</v>
      </c>
      <c r="M70" s="30" t="s">
        <v>73</v>
      </c>
    </row>
    <row r="71" spans="1:13" x14ac:dyDescent="0.35">
      <c r="A71" s="29">
        <v>44439</v>
      </c>
      <c r="B71" s="30" t="s">
        <v>73</v>
      </c>
      <c r="C71" s="30" t="s">
        <v>73</v>
      </c>
      <c r="D71" s="30" t="s">
        <v>73</v>
      </c>
      <c r="E71" s="30" t="s">
        <v>73</v>
      </c>
      <c r="F71" s="30" t="s">
        <v>73</v>
      </c>
      <c r="G71" s="30" t="s">
        <v>73</v>
      </c>
      <c r="H71" s="30" t="s">
        <v>73</v>
      </c>
      <c r="I71" s="30" t="s">
        <v>73</v>
      </c>
      <c r="J71" s="30" t="s">
        <v>73</v>
      </c>
      <c r="K71" s="30" t="s">
        <v>73</v>
      </c>
      <c r="L71" s="30" t="s">
        <v>73</v>
      </c>
      <c r="M71" s="30" t="s">
        <v>73</v>
      </c>
    </row>
    <row r="72" spans="1:13" x14ac:dyDescent="0.35">
      <c r="A72" s="29">
        <v>44440</v>
      </c>
      <c r="B72" s="30" t="s">
        <v>73</v>
      </c>
      <c r="C72" s="30" t="s">
        <v>73</v>
      </c>
      <c r="D72" s="30" t="s">
        <v>73</v>
      </c>
      <c r="E72" s="30" t="s">
        <v>73</v>
      </c>
      <c r="F72" s="30" t="s">
        <v>73</v>
      </c>
      <c r="G72" s="30" t="s">
        <v>73</v>
      </c>
      <c r="H72" s="30" t="s">
        <v>73</v>
      </c>
      <c r="I72" s="30" t="s">
        <v>73</v>
      </c>
      <c r="J72" s="30" t="s">
        <v>73</v>
      </c>
      <c r="K72" s="30" t="s">
        <v>73</v>
      </c>
      <c r="L72" s="30" t="s">
        <v>73</v>
      </c>
      <c r="M72" s="30" t="s">
        <v>73</v>
      </c>
    </row>
    <row r="73" spans="1:13" x14ac:dyDescent="0.35">
      <c r="A73" s="29">
        <v>44441</v>
      </c>
      <c r="B73" s="30" t="s">
        <v>73</v>
      </c>
      <c r="C73" s="30" t="s">
        <v>73</v>
      </c>
      <c r="D73" s="30" t="s">
        <v>73</v>
      </c>
      <c r="E73" s="30" t="s">
        <v>73</v>
      </c>
      <c r="F73" s="30" t="s">
        <v>73</v>
      </c>
      <c r="G73" s="30" t="s">
        <v>73</v>
      </c>
      <c r="H73" s="30" t="s">
        <v>73</v>
      </c>
      <c r="I73" s="30" t="s">
        <v>73</v>
      </c>
      <c r="J73" s="30" t="s">
        <v>73</v>
      </c>
      <c r="K73" s="30" t="s">
        <v>73</v>
      </c>
      <c r="L73" s="30" t="s">
        <v>73</v>
      </c>
      <c r="M73" s="30" t="s">
        <v>73</v>
      </c>
    </row>
    <row r="74" spans="1:13" x14ac:dyDescent="0.35">
      <c r="A74" s="29">
        <v>44442</v>
      </c>
      <c r="B74" s="30" t="s">
        <v>73</v>
      </c>
      <c r="C74" s="30" t="s">
        <v>73</v>
      </c>
      <c r="D74" s="30" t="s">
        <v>73</v>
      </c>
      <c r="E74" s="30" t="s">
        <v>73</v>
      </c>
      <c r="F74" s="30" t="s">
        <v>73</v>
      </c>
      <c r="G74" s="30" t="s">
        <v>73</v>
      </c>
      <c r="H74" s="30" t="s">
        <v>73</v>
      </c>
      <c r="I74" s="30" t="s">
        <v>73</v>
      </c>
      <c r="J74" s="30" t="s">
        <v>73</v>
      </c>
      <c r="K74" s="30" t="s">
        <v>73</v>
      </c>
      <c r="L74" s="30" t="s">
        <v>73</v>
      </c>
      <c r="M74" s="30" t="s">
        <v>73</v>
      </c>
    </row>
    <row r="75" spans="1:13" x14ac:dyDescent="0.35">
      <c r="A75" s="29">
        <v>44443</v>
      </c>
      <c r="B75" s="30" t="s">
        <v>75</v>
      </c>
      <c r="C75" s="30" t="s">
        <v>75</v>
      </c>
      <c r="D75" s="30" t="s">
        <v>75</v>
      </c>
      <c r="E75" s="30" t="s">
        <v>75</v>
      </c>
      <c r="F75" s="30" t="s">
        <v>75</v>
      </c>
      <c r="G75" s="30" t="s">
        <v>75</v>
      </c>
      <c r="H75" s="30" t="s">
        <v>75</v>
      </c>
      <c r="I75" s="30" t="s">
        <v>75</v>
      </c>
      <c r="J75" s="30" t="s">
        <v>75</v>
      </c>
      <c r="K75" s="30" t="s">
        <v>75</v>
      </c>
      <c r="L75" s="30" t="s">
        <v>75</v>
      </c>
      <c r="M75" s="30" t="s">
        <v>75</v>
      </c>
    </row>
    <row r="76" spans="1:13" x14ac:dyDescent="0.35">
      <c r="A76" s="29">
        <v>44444</v>
      </c>
      <c r="B76" s="30" t="s">
        <v>82</v>
      </c>
      <c r="C76" s="30" t="s">
        <v>82</v>
      </c>
      <c r="D76" s="30" t="s">
        <v>82</v>
      </c>
      <c r="E76" s="30" t="s">
        <v>82</v>
      </c>
      <c r="F76" s="30" t="s">
        <v>82</v>
      </c>
      <c r="G76" s="30" t="s">
        <v>82</v>
      </c>
      <c r="H76" s="30" t="s">
        <v>82</v>
      </c>
      <c r="I76" s="30" t="s">
        <v>82</v>
      </c>
      <c r="J76" s="30" t="s">
        <v>82</v>
      </c>
      <c r="K76" s="30" t="s">
        <v>82</v>
      </c>
      <c r="L76" s="30" t="s">
        <v>82</v>
      </c>
      <c r="M76" s="30" t="s">
        <v>82</v>
      </c>
    </row>
    <row r="77" spans="1:13" x14ac:dyDescent="0.35">
      <c r="A77" s="29">
        <v>44445</v>
      </c>
      <c r="B77" s="30" t="s">
        <v>73</v>
      </c>
      <c r="C77" s="30" t="s">
        <v>73</v>
      </c>
      <c r="D77" s="30" t="s">
        <v>73</v>
      </c>
      <c r="E77" s="30" t="s">
        <v>73</v>
      </c>
      <c r="F77" s="30" t="s">
        <v>73</v>
      </c>
      <c r="G77" s="30" t="s">
        <v>73</v>
      </c>
      <c r="H77" s="30" t="s">
        <v>73</v>
      </c>
      <c r="I77" s="30" t="s">
        <v>73</v>
      </c>
      <c r="J77" s="30" t="s">
        <v>73</v>
      </c>
      <c r="K77" s="30" t="s">
        <v>73</v>
      </c>
      <c r="L77" s="30" t="s">
        <v>73</v>
      </c>
      <c r="M77" s="30" t="s">
        <v>73</v>
      </c>
    </row>
    <row r="78" spans="1:13" x14ac:dyDescent="0.35">
      <c r="A78" s="29">
        <v>44446</v>
      </c>
      <c r="B78" s="30" t="s">
        <v>73</v>
      </c>
      <c r="C78" s="30" t="s">
        <v>73</v>
      </c>
      <c r="D78" s="30" t="s">
        <v>73</v>
      </c>
      <c r="E78" s="30" t="s">
        <v>73</v>
      </c>
      <c r="F78" s="30" t="s">
        <v>73</v>
      </c>
      <c r="G78" s="30" t="s">
        <v>73</v>
      </c>
      <c r="H78" s="30" t="s">
        <v>73</v>
      </c>
      <c r="I78" s="30" t="s">
        <v>73</v>
      </c>
      <c r="J78" s="30" t="s">
        <v>73</v>
      </c>
      <c r="K78" s="30" t="s">
        <v>73</v>
      </c>
      <c r="L78" s="30" t="s">
        <v>73</v>
      </c>
      <c r="M78" s="30" t="s">
        <v>73</v>
      </c>
    </row>
    <row r="79" spans="1:13" x14ac:dyDescent="0.35">
      <c r="A79" s="29">
        <v>44447</v>
      </c>
      <c r="B79" s="30" t="s">
        <v>73</v>
      </c>
      <c r="C79" s="30" t="s">
        <v>73</v>
      </c>
      <c r="D79" s="30" t="s">
        <v>73</v>
      </c>
      <c r="E79" s="30" t="s">
        <v>73</v>
      </c>
      <c r="F79" s="30" t="s">
        <v>73</v>
      </c>
      <c r="G79" s="30" t="s">
        <v>73</v>
      </c>
      <c r="H79" s="30" t="s">
        <v>73</v>
      </c>
      <c r="I79" s="30" t="s">
        <v>73</v>
      </c>
      <c r="J79" s="30" t="s">
        <v>73</v>
      </c>
      <c r="K79" s="30" t="s">
        <v>73</v>
      </c>
      <c r="L79" s="30" t="s">
        <v>73</v>
      </c>
      <c r="M79" s="30" t="s">
        <v>73</v>
      </c>
    </row>
    <row r="80" spans="1:13" x14ac:dyDescent="0.35">
      <c r="A80" s="29">
        <v>44448</v>
      </c>
      <c r="B80" s="30" t="s">
        <v>73</v>
      </c>
      <c r="C80" s="30" t="s">
        <v>73</v>
      </c>
      <c r="D80" s="30" t="s">
        <v>73</v>
      </c>
      <c r="E80" s="30" t="s">
        <v>73</v>
      </c>
      <c r="F80" s="30" t="s">
        <v>73</v>
      </c>
      <c r="G80" s="30" t="s">
        <v>73</v>
      </c>
      <c r="H80" s="30" t="s">
        <v>73</v>
      </c>
      <c r="I80" s="30" t="s">
        <v>73</v>
      </c>
      <c r="J80" s="30" t="s">
        <v>73</v>
      </c>
      <c r="K80" s="30" t="s">
        <v>73</v>
      </c>
      <c r="L80" s="30" t="s">
        <v>73</v>
      </c>
      <c r="M80" s="30" t="s">
        <v>73</v>
      </c>
    </row>
    <row r="81" spans="1:14" x14ac:dyDescent="0.35">
      <c r="A81" s="29">
        <v>44449</v>
      </c>
      <c r="B81" s="30" t="s">
        <v>73</v>
      </c>
      <c r="C81" s="30" t="s">
        <v>73</v>
      </c>
      <c r="D81" s="30" t="s">
        <v>73</v>
      </c>
      <c r="E81" s="30" t="s">
        <v>73</v>
      </c>
      <c r="F81" s="30" t="s">
        <v>73</v>
      </c>
      <c r="G81" s="30" t="s">
        <v>73</v>
      </c>
      <c r="H81" s="30" t="s">
        <v>73</v>
      </c>
      <c r="I81" s="30" t="s">
        <v>73</v>
      </c>
      <c r="J81" s="30" t="s">
        <v>73</v>
      </c>
      <c r="K81" s="30" t="s">
        <v>73</v>
      </c>
      <c r="L81" s="30" t="s">
        <v>73</v>
      </c>
      <c r="M81" s="30" t="s">
        <v>73</v>
      </c>
    </row>
    <row r="82" spans="1:14" x14ac:dyDescent="0.35">
      <c r="A82" s="29">
        <v>44450</v>
      </c>
      <c r="B82" s="30" t="s">
        <v>73</v>
      </c>
      <c r="C82" s="30" t="s">
        <v>73</v>
      </c>
      <c r="D82" s="30" t="s">
        <v>73</v>
      </c>
      <c r="E82" s="30" t="s">
        <v>73</v>
      </c>
      <c r="F82" s="30" t="s">
        <v>73</v>
      </c>
      <c r="G82" s="30" t="s">
        <v>73</v>
      </c>
      <c r="H82" s="30" t="s">
        <v>73</v>
      </c>
      <c r="I82" s="30" t="s">
        <v>73</v>
      </c>
      <c r="J82" s="30" t="s">
        <v>73</v>
      </c>
      <c r="K82" s="30" t="s">
        <v>73</v>
      </c>
      <c r="L82" s="30" t="s">
        <v>73</v>
      </c>
      <c r="M82" s="30" t="s">
        <v>73</v>
      </c>
    </row>
    <row r="83" spans="1:14" x14ac:dyDescent="0.35">
      <c r="A83" s="29">
        <v>44451</v>
      </c>
      <c r="B83" s="30" t="s">
        <v>82</v>
      </c>
      <c r="C83" s="30" t="s">
        <v>82</v>
      </c>
      <c r="D83" s="30" t="s">
        <v>82</v>
      </c>
      <c r="E83" s="30" t="s">
        <v>82</v>
      </c>
      <c r="F83" s="30" t="s">
        <v>82</v>
      </c>
      <c r="G83" s="30" t="s">
        <v>82</v>
      </c>
      <c r="H83" s="30" t="s">
        <v>82</v>
      </c>
      <c r="I83" s="30" t="s">
        <v>82</v>
      </c>
      <c r="J83" s="30" t="s">
        <v>82</v>
      </c>
      <c r="K83" s="30" t="s">
        <v>82</v>
      </c>
      <c r="L83" s="30" t="s">
        <v>82</v>
      </c>
      <c r="M83" s="30" t="s">
        <v>82</v>
      </c>
    </row>
    <row r="84" spans="1:14" x14ac:dyDescent="0.35">
      <c r="A84" s="29">
        <v>44452</v>
      </c>
      <c r="B84" s="30" t="s">
        <v>73</v>
      </c>
      <c r="C84" s="30" t="s">
        <v>73</v>
      </c>
      <c r="D84" s="30" t="s">
        <v>73</v>
      </c>
      <c r="E84" s="30" t="s">
        <v>73</v>
      </c>
      <c r="F84" s="30" t="s">
        <v>73</v>
      </c>
      <c r="G84" s="30" t="s">
        <v>73</v>
      </c>
      <c r="H84" s="30" t="s">
        <v>73</v>
      </c>
      <c r="I84" s="30" t="s">
        <v>73</v>
      </c>
      <c r="J84" s="30" t="s">
        <v>73</v>
      </c>
      <c r="K84" s="30" t="s">
        <v>73</v>
      </c>
      <c r="L84" s="30" t="s">
        <v>73</v>
      </c>
      <c r="M84" s="30" t="s">
        <v>73</v>
      </c>
    </row>
    <row r="85" spans="1:14" x14ac:dyDescent="0.35">
      <c r="A85" s="29">
        <v>44453</v>
      </c>
      <c r="B85" s="30" t="s">
        <v>73</v>
      </c>
      <c r="C85" s="30" t="s">
        <v>73</v>
      </c>
      <c r="D85" s="30" t="s">
        <v>73</v>
      </c>
      <c r="E85" s="30" t="s">
        <v>73</v>
      </c>
      <c r="F85" s="30" t="s">
        <v>73</v>
      </c>
      <c r="G85" s="30" t="s">
        <v>73</v>
      </c>
      <c r="H85" s="30" t="s">
        <v>73</v>
      </c>
      <c r="I85" s="30" t="s">
        <v>73</v>
      </c>
      <c r="J85" s="30" t="s">
        <v>73</v>
      </c>
      <c r="K85" s="30" t="s">
        <v>73</v>
      </c>
      <c r="L85" s="30" t="s">
        <v>73</v>
      </c>
      <c r="M85" s="30" t="s">
        <v>73</v>
      </c>
    </row>
    <row r="86" spans="1:14" x14ac:dyDescent="0.35">
      <c r="A86" s="29">
        <v>44454</v>
      </c>
      <c r="B86" s="33" t="s">
        <v>81</v>
      </c>
      <c r="C86" s="30" t="s">
        <v>73</v>
      </c>
      <c r="D86" s="30" t="s">
        <v>73</v>
      </c>
      <c r="E86" s="30" t="s">
        <v>73</v>
      </c>
      <c r="F86" s="30" t="s">
        <v>73</v>
      </c>
      <c r="G86" s="30" t="s">
        <v>73</v>
      </c>
      <c r="H86" s="30" t="s">
        <v>73</v>
      </c>
      <c r="I86" s="30" t="s">
        <v>73</v>
      </c>
      <c r="J86" s="30" t="s">
        <v>73</v>
      </c>
      <c r="K86" s="30" t="s">
        <v>73</v>
      </c>
      <c r="L86" s="30" t="s">
        <v>73</v>
      </c>
      <c r="M86" s="30" t="s">
        <v>73</v>
      </c>
    </row>
    <row r="87" spans="1:14" x14ac:dyDescent="0.35">
      <c r="A87" s="29">
        <v>44455</v>
      </c>
      <c r="B87" s="30" t="s">
        <v>73</v>
      </c>
      <c r="C87" s="30" t="s">
        <v>80</v>
      </c>
      <c r="D87" s="30" t="s">
        <v>73</v>
      </c>
      <c r="E87" s="30" t="s">
        <v>73</v>
      </c>
      <c r="F87" s="30" t="s">
        <v>73</v>
      </c>
      <c r="G87" s="30" t="s">
        <v>73</v>
      </c>
      <c r="H87" s="30" t="s">
        <v>73</v>
      </c>
      <c r="I87" s="30" t="s">
        <v>73</v>
      </c>
      <c r="J87" s="30" t="s">
        <v>73</v>
      </c>
      <c r="K87" s="30" t="s">
        <v>73</v>
      </c>
      <c r="L87" s="30" t="s">
        <v>73</v>
      </c>
      <c r="M87" s="30" t="s">
        <v>73</v>
      </c>
    </row>
    <row r="88" spans="1:14" x14ac:dyDescent="0.35">
      <c r="A88" s="29">
        <v>44456</v>
      </c>
      <c r="B88" s="30" t="s">
        <v>73</v>
      </c>
      <c r="C88" s="30" t="s">
        <v>73</v>
      </c>
      <c r="D88" s="30" t="s">
        <v>73</v>
      </c>
      <c r="E88" s="30" t="s">
        <v>73</v>
      </c>
      <c r="F88" s="30" t="s">
        <v>73</v>
      </c>
      <c r="G88" s="30" t="s">
        <v>73</v>
      </c>
      <c r="H88" s="30" t="s">
        <v>73</v>
      </c>
      <c r="I88" s="30" t="s">
        <v>73</v>
      </c>
      <c r="J88" s="30" t="s">
        <v>73</v>
      </c>
      <c r="K88" s="30" t="s">
        <v>73</v>
      </c>
      <c r="L88" s="30" t="s">
        <v>73</v>
      </c>
      <c r="M88" s="30" t="s">
        <v>73</v>
      </c>
    </row>
    <row r="89" spans="1:14" x14ac:dyDescent="0.35">
      <c r="A89" s="29">
        <v>44457</v>
      </c>
      <c r="B89" s="30" t="s">
        <v>73</v>
      </c>
      <c r="C89" s="30" t="s">
        <v>73</v>
      </c>
      <c r="D89" s="30" t="s">
        <v>73</v>
      </c>
      <c r="E89" s="30" t="s">
        <v>73</v>
      </c>
      <c r="F89" s="30" t="s">
        <v>73</v>
      </c>
      <c r="G89" s="30" t="s">
        <v>73</v>
      </c>
      <c r="H89" s="30" t="s">
        <v>73</v>
      </c>
      <c r="I89" s="30" t="s">
        <v>73</v>
      </c>
      <c r="J89" s="30" t="s">
        <v>73</v>
      </c>
      <c r="K89" s="30" t="s">
        <v>73</v>
      </c>
      <c r="L89" s="30" t="s">
        <v>73</v>
      </c>
      <c r="M89" s="30" t="s">
        <v>73</v>
      </c>
    </row>
    <row r="90" spans="1:14" x14ac:dyDescent="0.35">
      <c r="A90" s="29">
        <v>44458</v>
      </c>
      <c r="B90" s="30" t="s">
        <v>82</v>
      </c>
      <c r="C90" s="30" t="s">
        <v>82</v>
      </c>
      <c r="D90" s="30" t="s">
        <v>82</v>
      </c>
      <c r="E90" s="30" t="s">
        <v>82</v>
      </c>
      <c r="F90" s="30" t="s">
        <v>82</v>
      </c>
      <c r="G90" s="30" t="s">
        <v>82</v>
      </c>
      <c r="H90" s="30" t="s">
        <v>82</v>
      </c>
      <c r="I90" s="30" t="s">
        <v>82</v>
      </c>
      <c r="J90" s="30" t="s">
        <v>82</v>
      </c>
      <c r="K90" s="30" t="s">
        <v>82</v>
      </c>
      <c r="L90" s="30" t="s">
        <v>82</v>
      </c>
      <c r="M90" s="30" t="s">
        <v>82</v>
      </c>
    </row>
    <row r="91" spans="1:14" x14ac:dyDescent="0.35">
      <c r="A91" s="29">
        <v>44459</v>
      </c>
      <c r="B91" s="30" t="s">
        <v>77</v>
      </c>
      <c r="C91" s="30" t="s">
        <v>77</v>
      </c>
      <c r="D91" s="30" t="s">
        <v>77</v>
      </c>
      <c r="E91" s="30" t="s">
        <v>77</v>
      </c>
      <c r="F91" s="30" t="s">
        <v>77</v>
      </c>
      <c r="G91" s="30" t="s">
        <v>77</v>
      </c>
      <c r="H91" s="30" t="s">
        <v>77</v>
      </c>
      <c r="I91" s="30" t="s">
        <v>77</v>
      </c>
      <c r="J91" s="30" t="s">
        <v>77</v>
      </c>
      <c r="K91" s="30" t="s">
        <v>77</v>
      </c>
      <c r="L91" s="30" t="s">
        <v>77</v>
      </c>
      <c r="M91" s="30" t="s">
        <v>77</v>
      </c>
    </row>
    <row r="92" spans="1:14" x14ac:dyDescent="0.35">
      <c r="A92" s="29">
        <v>44460</v>
      </c>
      <c r="B92" s="30" t="s">
        <v>92</v>
      </c>
      <c r="C92" s="30" t="s">
        <v>92</v>
      </c>
      <c r="D92" s="30" t="s">
        <v>92</v>
      </c>
      <c r="E92" s="30" t="s">
        <v>92</v>
      </c>
      <c r="F92" s="30" t="s">
        <v>92</v>
      </c>
      <c r="G92" s="30" t="s">
        <v>92</v>
      </c>
      <c r="H92" s="30" t="s">
        <v>92</v>
      </c>
      <c r="I92" s="30" t="s">
        <v>92</v>
      </c>
      <c r="J92" s="30" t="s">
        <v>92</v>
      </c>
      <c r="K92" s="30" t="s">
        <v>92</v>
      </c>
      <c r="L92" s="30" t="s">
        <v>92</v>
      </c>
      <c r="M92" s="30" t="s">
        <v>92</v>
      </c>
    </row>
    <row r="93" spans="1:14" x14ac:dyDescent="0.35">
      <c r="A93" s="29">
        <v>44461</v>
      </c>
      <c r="B93" s="30" t="s">
        <v>73</v>
      </c>
      <c r="C93" s="30" t="s">
        <v>73</v>
      </c>
      <c r="D93" s="30" t="s">
        <v>73</v>
      </c>
      <c r="E93" s="30" t="s">
        <v>73</v>
      </c>
      <c r="F93" s="30" t="s">
        <v>73</v>
      </c>
      <c r="G93" s="30" t="s">
        <v>73</v>
      </c>
      <c r="H93" s="30" t="s">
        <v>73</v>
      </c>
      <c r="I93" s="30" t="s">
        <v>73</v>
      </c>
      <c r="J93" s="30" t="s">
        <v>73</v>
      </c>
      <c r="K93" s="30" t="s">
        <v>73</v>
      </c>
      <c r="L93" s="30" t="s">
        <v>73</v>
      </c>
      <c r="M93" s="30" t="s">
        <v>73</v>
      </c>
    </row>
    <row r="94" spans="1:14" x14ac:dyDescent="0.35">
      <c r="A94" s="29">
        <v>44462</v>
      </c>
      <c r="B94" s="33" t="s">
        <v>81</v>
      </c>
      <c r="C94" s="30" t="s">
        <v>85</v>
      </c>
      <c r="D94" s="30" t="s">
        <v>85</v>
      </c>
      <c r="E94" s="30" t="s">
        <v>73</v>
      </c>
      <c r="F94" s="30" t="s">
        <v>73</v>
      </c>
      <c r="G94" s="30" t="s">
        <v>73</v>
      </c>
      <c r="H94" s="30" t="s">
        <v>73</v>
      </c>
      <c r="I94" s="30" t="s">
        <v>73</v>
      </c>
      <c r="J94" s="30" t="s">
        <v>73</v>
      </c>
      <c r="K94" s="30" t="s">
        <v>73</v>
      </c>
      <c r="L94" s="30" t="s">
        <v>73</v>
      </c>
      <c r="M94" s="30" t="s">
        <v>73</v>
      </c>
    </row>
    <row r="95" spans="1:14" x14ac:dyDescent="0.35">
      <c r="A95" s="29">
        <v>44463</v>
      </c>
      <c r="B95" s="33" t="s">
        <v>81</v>
      </c>
      <c r="C95" s="30" t="s">
        <v>85</v>
      </c>
      <c r="D95" s="30" t="s">
        <v>85</v>
      </c>
      <c r="E95" s="30" t="s">
        <v>73</v>
      </c>
      <c r="F95" s="30" t="s">
        <v>73</v>
      </c>
      <c r="G95" s="30" t="s">
        <v>73</v>
      </c>
      <c r="H95" s="30" t="s">
        <v>73</v>
      </c>
      <c r="I95" s="30" t="s">
        <v>73</v>
      </c>
      <c r="J95" s="30" t="s">
        <v>73</v>
      </c>
      <c r="K95" s="30" t="s">
        <v>73</v>
      </c>
      <c r="L95" s="30" t="s">
        <v>73</v>
      </c>
      <c r="M95" s="30" t="s">
        <v>73</v>
      </c>
    </row>
    <row r="96" spans="1:14" x14ac:dyDescent="0.35">
      <c r="A96" s="29">
        <v>44464</v>
      </c>
      <c r="B96" s="30" t="s">
        <v>75</v>
      </c>
      <c r="C96" s="30" t="s">
        <v>75</v>
      </c>
      <c r="D96" s="30" t="s">
        <v>75</v>
      </c>
      <c r="E96" s="30" t="s">
        <v>75</v>
      </c>
      <c r="F96" s="30" t="s">
        <v>75</v>
      </c>
      <c r="G96" s="30" t="s">
        <v>75</v>
      </c>
      <c r="H96" s="30" t="s">
        <v>75</v>
      </c>
      <c r="I96" s="30" t="s">
        <v>75</v>
      </c>
      <c r="J96" s="30" t="s">
        <v>75</v>
      </c>
      <c r="K96" s="30" t="s">
        <v>75</v>
      </c>
      <c r="L96" s="30" t="s">
        <v>75</v>
      </c>
      <c r="M96" s="30" t="s">
        <v>75</v>
      </c>
      <c r="N96" s="1"/>
    </row>
    <row r="97" spans="1:14" x14ac:dyDescent="0.35">
      <c r="A97" s="29">
        <v>44465</v>
      </c>
      <c r="B97" s="30" t="s">
        <v>82</v>
      </c>
      <c r="C97" s="30" t="s">
        <v>82</v>
      </c>
      <c r="D97" s="30" t="s">
        <v>82</v>
      </c>
      <c r="E97" s="30" t="s">
        <v>82</v>
      </c>
      <c r="F97" s="30" t="s">
        <v>82</v>
      </c>
      <c r="G97" s="30" t="s">
        <v>82</v>
      </c>
      <c r="H97" s="30" t="s">
        <v>82</v>
      </c>
      <c r="I97" s="30" t="s">
        <v>82</v>
      </c>
      <c r="J97" s="30" t="s">
        <v>82</v>
      </c>
      <c r="K97" s="30" t="s">
        <v>82</v>
      </c>
      <c r="L97" s="30" t="s">
        <v>82</v>
      </c>
      <c r="M97" s="30" t="s">
        <v>82</v>
      </c>
      <c r="N97" s="1"/>
    </row>
    <row r="98" spans="1:14" x14ac:dyDescent="0.35">
      <c r="A98" s="29">
        <v>44466</v>
      </c>
      <c r="B98" s="30" t="s">
        <v>93</v>
      </c>
      <c r="C98" s="30" t="s">
        <v>73</v>
      </c>
      <c r="D98" s="30" t="s">
        <v>73</v>
      </c>
      <c r="E98" s="30" t="s">
        <v>73</v>
      </c>
      <c r="F98" s="30" t="s">
        <v>73</v>
      </c>
      <c r="G98" s="30" t="s">
        <v>73</v>
      </c>
      <c r="H98" s="30" t="s">
        <v>73</v>
      </c>
      <c r="I98" s="30" t="s">
        <v>73</v>
      </c>
      <c r="J98" s="30" t="s">
        <v>73</v>
      </c>
      <c r="K98" s="30" t="s">
        <v>73</v>
      </c>
      <c r="L98" s="30" t="s">
        <v>73</v>
      </c>
      <c r="M98" s="30" t="s">
        <v>73</v>
      </c>
    </row>
    <row r="99" spans="1:14" x14ac:dyDescent="0.35">
      <c r="A99" s="29">
        <v>44467</v>
      </c>
      <c r="B99" s="30" t="s">
        <v>93</v>
      </c>
      <c r="C99" s="30" t="s">
        <v>73</v>
      </c>
      <c r="D99" s="30" t="s">
        <v>73</v>
      </c>
      <c r="E99" s="30" t="s">
        <v>73</v>
      </c>
      <c r="F99" s="30" t="s">
        <v>73</v>
      </c>
      <c r="G99" s="30" t="s">
        <v>73</v>
      </c>
      <c r="H99" s="30" t="s">
        <v>73</v>
      </c>
      <c r="I99" s="30" t="s">
        <v>73</v>
      </c>
      <c r="J99" s="30" t="s">
        <v>73</v>
      </c>
      <c r="K99" s="30" t="s">
        <v>73</v>
      </c>
      <c r="L99" s="30" t="s">
        <v>73</v>
      </c>
      <c r="M99" s="30" t="s">
        <v>73</v>
      </c>
    </row>
    <row r="100" spans="1:14" x14ac:dyDescent="0.35">
      <c r="A100" s="29">
        <v>44468</v>
      </c>
      <c r="B100" s="30" t="s">
        <v>94</v>
      </c>
      <c r="C100" s="30" t="s">
        <v>73</v>
      </c>
      <c r="D100" s="30" t="s">
        <v>73</v>
      </c>
      <c r="E100" s="30" t="s">
        <v>84</v>
      </c>
      <c r="F100" s="30" t="s">
        <v>84</v>
      </c>
      <c r="G100" s="30" t="s">
        <v>84</v>
      </c>
      <c r="H100" s="30" t="s">
        <v>73</v>
      </c>
      <c r="I100" s="30" t="s">
        <v>73</v>
      </c>
      <c r="J100" s="30" t="s">
        <v>73</v>
      </c>
      <c r="K100" s="30" t="s">
        <v>84</v>
      </c>
      <c r="L100" s="30" t="s">
        <v>84</v>
      </c>
      <c r="M100" s="30" t="s">
        <v>84</v>
      </c>
    </row>
    <row r="101" spans="1:14" x14ac:dyDescent="0.35">
      <c r="A101" s="29">
        <v>44469</v>
      </c>
      <c r="B101" s="30" t="s">
        <v>93</v>
      </c>
      <c r="C101" s="30" t="s">
        <v>73</v>
      </c>
      <c r="D101" s="30" t="s">
        <v>73</v>
      </c>
      <c r="E101" s="30" t="s">
        <v>73</v>
      </c>
      <c r="F101" s="30" t="s">
        <v>73</v>
      </c>
      <c r="G101" s="30" t="s">
        <v>73</v>
      </c>
      <c r="H101" s="30" t="s">
        <v>73</v>
      </c>
      <c r="I101" s="30" t="s">
        <v>73</v>
      </c>
      <c r="J101" s="30" t="s">
        <v>73</v>
      </c>
      <c r="K101" s="30" t="s">
        <v>73</v>
      </c>
      <c r="L101" s="30" t="s">
        <v>73</v>
      </c>
      <c r="M101" s="30" t="s">
        <v>73</v>
      </c>
    </row>
    <row r="102" spans="1:14" x14ac:dyDescent="0.35">
      <c r="A102" s="29">
        <v>44470</v>
      </c>
      <c r="B102" s="30" t="s">
        <v>74</v>
      </c>
      <c r="C102" s="30" t="s">
        <v>73</v>
      </c>
      <c r="D102" s="30" t="s">
        <v>74</v>
      </c>
      <c r="E102" s="30" t="s">
        <v>74</v>
      </c>
      <c r="F102" s="30" t="s">
        <v>74</v>
      </c>
      <c r="G102" s="30" t="s">
        <v>74</v>
      </c>
      <c r="H102" s="30" t="s">
        <v>74</v>
      </c>
      <c r="I102" s="30" t="s">
        <v>74</v>
      </c>
      <c r="J102" s="30" t="s">
        <v>74</v>
      </c>
      <c r="K102" s="30" t="s">
        <v>74</v>
      </c>
      <c r="L102" s="30" t="s">
        <v>74</v>
      </c>
      <c r="M102" s="30" t="s">
        <v>74</v>
      </c>
    </row>
    <row r="103" spans="1:14" x14ac:dyDescent="0.35">
      <c r="A103" s="29">
        <v>44471</v>
      </c>
      <c r="B103" s="30" t="s">
        <v>75</v>
      </c>
      <c r="C103" s="30" t="s">
        <v>75</v>
      </c>
      <c r="D103" s="30" t="s">
        <v>75</v>
      </c>
      <c r="E103" s="30" t="s">
        <v>75</v>
      </c>
      <c r="F103" s="30" t="s">
        <v>75</v>
      </c>
      <c r="G103" s="30" t="s">
        <v>75</v>
      </c>
      <c r="H103" s="30" t="s">
        <v>75</v>
      </c>
      <c r="I103" s="30" t="s">
        <v>75</v>
      </c>
      <c r="J103" s="30" t="s">
        <v>75</v>
      </c>
      <c r="K103" s="30" t="s">
        <v>75</v>
      </c>
      <c r="L103" s="30" t="s">
        <v>75</v>
      </c>
      <c r="M103" s="30" t="s">
        <v>75</v>
      </c>
    </row>
    <row r="104" spans="1:14" x14ac:dyDescent="0.35">
      <c r="A104" s="29">
        <v>44472</v>
      </c>
      <c r="B104" s="30" t="s">
        <v>95</v>
      </c>
      <c r="C104" s="30" t="s">
        <v>73</v>
      </c>
      <c r="D104" s="30" t="s">
        <v>73</v>
      </c>
      <c r="E104" s="30" t="s">
        <v>95</v>
      </c>
      <c r="F104" s="30" t="s">
        <v>73</v>
      </c>
      <c r="G104" s="30" t="s">
        <v>73</v>
      </c>
      <c r="H104" s="30" t="s">
        <v>95</v>
      </c>
      <c r="I104" s="30" t="s">
        <v>73</v>
      </c>
      <c r="J104" s="30" t="s">
        <v>73</v>
      </c>
      <c r="K104" s="30" t="s">
        <v>95</v>
      </c>
      <c r="L104" s="30" t="s">
        <v>73</v>
      </c>
      <c r="M104" s="30" t="s">
        <v>73</v>
      </c>
    </row>
    <row r="105" spans="1:14" x14ac:dyDescent="0.35">
      <c r="A105" s="29">
        <v>44473</v>
      </c>
      <c r="B105" s="30" t="s">
        <v>77</v>
      </c>
      <c r="C105" s="30" t="s">
        <v>77</v>
      </c>
      <c r="D105" s="30" t="s">
        <v>77</v>
      </c>
      <c r="E105" s="30" t="s">
        <v>77</v>
      </c>
      <c r="F105" s="30" t="s">
        <v>77</v>
      </c>
      <c r="G105" s="30" t="s">
        <v>77</v>
      </c>
      <c r="H105" s="30" t="s">
        <v>77</v>
      </c>
      <c r="I105" s="30" t="s">
        <v>77</v>
      </c>
      <c r="J105" s="30" t="s">
        <v>77</v>
      </c>
      <c r="K105" s="30" t="s">
        <v>77</v>
      </c>
      <c r="L105" s="30" t="s">
        <v>77</v>
      </c>
      <c r="M105" s="30" t="s">
        <v>77</v>
      </c>
    </row>
    <row r="106" spans="1:14" x14ac:dyDescent="0.35">
      <c r="A106" s="29">
        <v>44474</v>
      </c>
      <c r="B106" s="30" t="s">
        <v>92</v>
      </c>
      <c r="C106" s="30" t="s">
        <v>92</v>
      </c>
      <c r="D106" s="30" t="s">
        <v>92</v>
      </c>
      <c r="E106" s="30" t="s">
        <v>92</v>
      </c>
      <c r="F106" s="30" t="s">
        <v>92</v>
      </c>
      <c r="G106" s="30" t="s">
        <v>92</v>
      </c>
      <c r="H106" s="30" t="s">
        <v>92</v>
      </c>
      <c r="I106" s="30" t="s">
        <v>92</v>
      </c>
      <c r="J106" s="30" t="s">
        <v>92</v>
      </c>
      <c r="K106" s="30" t="s">
        <v>92</v>
      </c>
      <c r="L106" s="30" t="s">
        <v>92</v>
      </c>
      <c r="M106" s="30" t="s">
        <v>92</v>
      </c>
    </row>
    <row r="107" spans="1:14" x14ac:dyDescent="0.35">
      <c r="A107" s="29">
        <v>44475</v>
      </c>
      <c r="B107" s="30" t="s">
        <v>89</v>
      </c>
      <c r="C107" s="30" t="s">
        <v>89</v>
      </c>
      <c r="D107" s="30" t="s">
        <v>89</v>
      </c>
      <c r="E107" s="30" t="s">
        <v>89</v>
      </c>
      <c r="F107" s="30" t="s">
        <v>89</v>
      </c>
      <c r="G107" s="30" t="s">
        <v>89</v>
      </c>
      <c r="H107" s="30" t="s">
        <v>89</v>
      </c>
      <c r="I107" s="30" t="s">
        <v>89</v>
      </c>
      <c r="J107" s="30" t="s">
        <v>89</v>
      </c>
      <c r="K107" s="30" t="s">
        <v>89</v>
      </c>
      <c r="L107" s="30" t="s">
        <v>89</v>
      </c>
      <c r="M107" s="30" t="s">
        <v>89</v>
      </c>
    </row>
    <row r="108" spans="1:14" x14ac:dyDescent="0.35">
      <c r="A108" s="29">
        <v>44476</v>
      </c>
      <c r="B108" s="30" t="s">
        <v>73</v>
      </c>
      <c r="C108" s="30" t="s">
        <v>73</v>
      </c>
      <c r="D108" s="30" t="s">
        <v>73</v>
      </c>
      <c r="E108" s="30" t="s">
        <v>73</v>
      </c>
      <c r="F108" s="30" t="s">
        <v>73</v>
      </c>
      <c r="G108" s="30" t="s">
        <v>73</v>
      </c>
      <c r="H108" s="30" t="s">
        <v>73</v>
      </c>
      <c r="I108" s="30" t="s">
        <v>73</v>
      </c>
      <c r="J108" s="30" t="s">
        <v>73</v>
      </c>
      <c r="K108" s="30" t="s">
        <v>73</v>
      </c>
      <c r="L108" s="30" t="s">
        <v>73</v>
      </c>
      <c r="M108" s="30" t="s">
        <v>73</v>
      </c>
    </row>
    <row r="109" spans="1:14" x14ac:dyDescent="0.35">
      <c r="A109" s="29">
        <v>44477</v>
      </c>
      <c r="B109" s="30" t="s">
        <v>96</v>
      </c>
      <c r="C109" s="30" t="s">
        <v>74</v>
      </c>
      <c r="D109" s="30" t="s">
        <v>74</v>
      </c>
      <c r="E109" s="30" t="s">
        <v>74</v>
      </c>
      <c r="F109" s="30" t="s">
        <v>74</v>
      </c>
      <c r="G109" s="30" t="s">
        <v>74</v>
      </c>
      <c r="H109" s="30" t="s">
        <v>74</v>
      </c>
      <c r="I109" s="30" t="s">
        <v>74</v>
      </c>
      <c r="J109" s="30" t="s">
        <v>74</v>
      </c>
      <c r="K109" s="30" t="s">
        <v>74</v>
      </c>
      <c r="L109" s="30" t="s">
        <v>74</v>
      </c>
      <c r="M109" s="30" t="s">
        <v>74</v>
      </c>
    </row>
    <row r="110" spans="1:14" x14ac:dyDescent="0.35">
      <c r="A110" s="29">
        <v>44478</v>
      </c>
      <c r="B110" s="30" t="s">
        <v>75</v>
      </c>
      <c r="C110" s="30" t="s">
        <v>75</v>
      </c>
      <c r="D110" s="30" t="s">
        <v>75</v>
      </c>
      <c r="E110" s="30" t="s">
        <v>75</v>
      </c>
      <c r="F110" s="30" t="s">
        <v>75</v>
      </c>
      <c r="G110" s="30" t="s">
        <v>75</v>
      </c>
      <c r="H110" s="30" t="s">
        <v>75</v>
      </c>
      <c r="I110" s="30" t="s">
        <v>75</v>
      </c>
      <c r="J110" s="30" t="s">
        <v>75</v>
      </c>
      <c r="K110" s="30" t="s">
        <v>75</v>
      </c>
      <c r="L110" s="30" t="s">
        <v>75</v>
      </c>
      <c r="M110" s="30" t="s">
        <v>75</v>
      </c>
    </row>
    <row r="111" spans="1:14" x14ac:dyDescent="0.35">
      <c r="A111" s="29">
        <v>44479</v>
      </c>
      <c r="B111" s="30" t="s">
        <v>82</v>
      </c>
      <c r="C111" s="30" t="s">
        <v>82</v>
      </c>
      <c r="D111" s="30" t="s">
        <v>82</v>
      </c>
      <c r="E111" s="30" t="s">
        <v>82</v>
      </c>
      <c r="F111" s="30" t="s">
        <v>82</v>
      </c>
      <c r="G111" s="30" t="s">
        <v>82</v>
      </c>
      <c r="H111" s="30" t="s">
        <v>82</v>
      </c>
      <c r="I111" s="30" t="s">
        <v>82</v>
      </c>
      <c r="J111" s="30" t="s">
        <v>82</v>
      </c>
      <c r="K111" s="30" t="s">
        <v>82</v>
      </c>
      <c r="L111" s="30" t="s">
        <v>82</v>
      </c>
      <c r="M111" s="30" t="s">
        <v>82</v>
      </c>
    </row>
    <row r="112" spans="1:14" x14ac:dyDescent="0.35">
      <c r="A112" s="29">
        <v>44480</v>
      </c>
      <c r="B112" s="30" t="s">
        <v>77</v>
      </c>
      <c r="C112" s="30" t="s">
        <v>77</v>
      </c>
      <c r="D112" s="30" t="s">
        <v>77</v>
      </c>
      <c r="E112" s="30" t="s">
        <v>77</v>
      </c>
      <c r="F112" s="30" t="s">
        <v>77</v>
      </c>
      <c r="G112" s="30" t="s">
        <v>77</v>
      </c>
      <c r="H112" s="30" t="s">
        <v>77</v>
      </c>
      <c r="I112" s="30" t="s">
        <v>77</v>
      </c>
      <c r="J112" s="30" t="s">
        <v>77</v>
      </c>
      <c r="K112" s="30" t="s">
        <v>77</v>
      </c>
      <c r="L112" s="30" t="s">
        <v>77</v>
      </c>
      <c r="M112" s="30" t="s">
        <v>77</v>
      </c>
    </row>
    <row r="113" spans="1:13" x14ac:dyDescent="0.35">
      <c r="A113" s="29">
        <v>44481</v>
      </c>
      <c r="B113" s="30" t="s">
        <v>73</v>
      </c>
      <c r="C113" s="30" t="s">
        <v>73</v>
      </c>
      <c r="D113" s="30" t="s">
        <v>73</v>
      </c>
      <c r="E113" s="30" t="s">
        <v>73</v>
      </c>
      <c r="F113" s="30" t="s">
        <v>73</v>
      </c>
      <c r="G113" s="30" t="s">
        <v>73</v>
      </c>
      <c r="H113" s="30" t="s">
        <v>73</v>
      </c>
      <c r="I113" s="30" t="s">
        <v>73</v>
      </c>
      <c r="J113" s="30" t="s">
        <v>73</v>
      </c>
      <c r="K113" s="30" t="s">
        <v>73</v>
      </c>
      <c r="L113" s="30" t="s">
        <v>73</v>
      </c>
      <c r="M113" s="30" t="s">
        <v>73</v>
      </c>
    </row>
    <row r="114" spans="1:13" x14ac:dyDescent="0.35">
      <c r="A114" s="29">
        <v>44482</v>
      </c>
      <c r="B114" s="30" t="s">
        <v>73</v>
      </c>
      <c r="C114" s="30" t="s">
        <v>73</v>
      </c>
      <c r="D114" s="30" t="s">
        <v>73</v>
      </c>
      <c r="E114" s="30" t="s">
        <v>84</v>
      </c>
      <c r="F114" s="30" t="s">
        <v>84</v>
      </c>
      <c r="G114" s="30" t="s">
        <v>84</v>
      </c>
      <c r="H114" s="30" t="s">
        <v>84</v>
      </c>
      <c r="I114" s="30" t="s">
        <v>84</v>
      </c>
      <c r="J114" s="30" t="s">
        <v>84</v>
      </c>
      <c r="K114" s="30" t="s">
        <v>84</v>
      </c>
      <c r="L114" s="30" t="s">
        <v>84</v>
      </c>
      <c r="M114" s="30" t="s">
        <v>84</v>
      </c>
    </row>
    <row r="115" spans="1:13" x14ac:dyDescent="0.35">
      <c r="A115" s="29">
        <v>44483</v>
      </c>
      <c r="B115" s="30" t="s">
        <v>73</v>
      </c>
      <c r="C115" s="30" t="s">
        <v>73</v>
      </c>
      <c r="D115" s="30" t="s">
        <v>73</v>
      </c>
      <c r="E115" s="30" t="s">
        <v>73</v>
      </c>
      <c r="F115" s="30" t="s">
        <v>73</v>
      </c>
      <c r="G115" s="30" t="s">
        <v>73</v>
      </c>
      <c r="H115" s="30" t="s">
        <v>73</v>
      </c>
      <c r="I115" s="30" t="s">
        <v>73</v>
      </c>
      <c r="J115" s="30" t="s">
        <v>73</v>
      </c>
      <c r="K115" s="30" t="s">
        <v>73</v>
      </c>
      <c r="L115" s="30" t="s">
        <v>73</v>
      </c>
      <c r="M115" s="30" t="s">
        <v>73</v>
      </c>
    </row>
    <row r="116" spans="1:13" x14ac:dyDescent="0.35">
      <c r="A116" s="29">
        <v>44484</v>
      </c>
      <c r="B116" s="30" t="s">
        <v>97</v>
      </c>
      <c r="C116" s="30" t="s">
        <v>73</v>
      </c>
      <c r="D116" s="30" t="s">
        <v>73</v>
      </c>
      <c r="E116" s="30" t="s">
        <v>97</v>
      </c>
      <c r="F116" s="30" t="s">
        <v>73</v>
      </c>
      <c r="G116" s="30" t="s">
        <v>97</v>
      </c>
      <c r="H116" s="30" t="s">
        <v>73</v>
      </c>
      <c r="I116" s="30" t="s">
        <v>97</v>
      </c>
      <c r="J116" s="30" t="s">
        <v>98</v>
      </c>
      <c r="K116" s="30" t="s">
        <v>99</v>
      </c>
      <c r="L116" s="30" t="s">
        <v>73</v>
      </c>
      <c r="M116" s="30" t="s">
        <v>73</v>
      </c>
    </row>
    <row r="117" spans="1:13" x14ac:dyDescent="0.35">
      <c r="A117" s="29">
        <v>44485</v>
      </c>
      <c r="B117" s="33" t="s">
        <v>81</v>
      </c>
      <c r="C117" s="30" t="s">
        <v>73</v>
      </c>
      <c r="D117" s="30" t="s">
        <v>73</v>
      </c>
      <c r="E117" s="30" t="s">
        <v>98</v>
      </c>
      <c r="F117" s="30" t="s">
        <v>84</v>
      </c>
      <c r="G117" s="30" t="s">
        <v>98</v>
      </c>
      <c r="H117" s="30" t="s">
        <v>84</v>
      </c>
      <c r="I117" s="30" t="s">
        <v>98</v>
      </c>
      <c r="J117" s="30" t="s">
        <v>84</v>
      </c>
      <c r="K117" s="30" t="s">
        <v>84</v>
      </c>
      <c r="L117" s="30" t="s">
        <v>84</v>
      </c>
      <c r="M117" s="30" t="s">
        <v>84</v>
      </c>
    </row>
    <row r="118" spans="1:13" x14ac:dyDescent="0.35">
      <c r="A118" s="29">
        <v>44486</v>
      </c>
      <c r="B118" s="30" t="s">
        <v>82</v>
      </c>
      <c r="C118" s="30" t="s">
        <v>82</v>
      </c>
      <c r="D118" s="30" t="s">
        <v>82</v>
      </c>
      <c r="E118" s="30" t="s">
        <v>82</v>
      </c>
      <c r="F118" s="30" t="s">
        <v>82</v>
      </c>
      <c r="G118" s="30" t="s">
        <v>82</v>
      </c>
      <c r="H118" s="30" t="s">
        <v>82</v>
      </c>
      <c r="I118" s="30" t="s">
        <v>82</v>
      </c>
      <c r="J118" s="30" t="s">
        <v>82</v>
      </c>
      <c r="K118" s="30" t="s">
        <v>82</v>
      </c>
      <c r="L118" s="30" t="s">
        <v>82</v>
      </c>
      <c r="M118" s="30" t="s">
        <v>82</v>
      </c>
    </row>
    <row r="119" spans="1:13" x14ac:dyDescent="0.35">
      <c r="A119" s="29">
        <v>44487</v>
      </c>
      <c r="B119" s="33" t="s">
        <v>81</v>
      </c>
      <c r="C119" s="30" t="s">
        <v>73</v>
      </c>
      <c r="D119" s="30" t="s">
        <v>73</v>
      </c>
      <c r="E119" s="30" t="s">
        <v>98</v>
      </c>
      <c r="F119" s="30" t="s">
        <v>98</v>
      </c>
      <c r="G119" s="30" t="s">
        <v>98</v>
      </c>
      <c r="H119" s="30" t="s">
        <v>98</v>
      </c>
      <c r="I119" s="30" t="s">
        <v>98</v>
      </c>
      <c r="J119" s="30" t="s">
        <v>98</v>
      </c>
      <c r="K119" s="30" t="s">
        <v>98</v>
      </c>
      <c r="L119" s="30" t="s">
        <v>98</v>
      </c>
      <c r="M119" s="30" t="s">
        <v>98</v>
      </c>
    </row>
    <row r="120" spans="1:13" x14ac:dyDescent="0.35">
      <c r="A120" s="29">
        <v>44488</v>
      </c>
      <c r="B120" s="30" t="s">
        <v>92</v>
      </c>
      <c r="C120" s="30" t="s">
        <v>92</v>
      </c>
      <c r="D120" s="30" t="s">
        <v>92</v>
      </c>
      <c r="E120" s="30" t="s">
        <v>92</v>
      </c>
      <c r="F120" s="30" t="s">
        <v>92</v>
      </c>
      <c r="G120" s="30" t="s">
        <v>92</v>
      </c>
      <c r="H120" s="30" t="s">
        <v>92</v>
      </c>
      <c r="I120" s="30" t="s">
        <v>92</v>
      </c>
      <c r="J120" s="30" t="s">
        <v>92</v>
      </c>
      <c r="K120" s="30" t="s">
        <v>92</v>
      </c>
      <c r="L120" s="30" t="s">
        <v>92</v>
      </c>
      <c r="M120" s="30" t="s">
        <v>92</v>
      </c>
    </row>
    <row r="121" spans="1:13" x14ac:dyDescent="0.35">
      <c r="A121" s="29">
        <v>44489</v>
      </c>
      <c r="B121" s="33" t="s">
        <v>100</v>
      </c>
      <c r="C121" s="33" t="s">
        <v>100</v>
      </c>
      <c r="D121" s="33" t="s">
        <v>100</v>
      </c>
      <c r="E121" s="30" t="s">
        <v>101</v>
      </c>
      <c r="F121" s="30" t="s">
        <v>101</v>
      </c>
      <c r="G121" s="30" t="s">
        <v>101</v>
      </c>
      <c r="H121" s="30" t="s">
        <v>101</v>
      </c>
      <c r="I121" s="30" t="s">
        <v>101</v>
      </c>
      <c r="J121" s="30" t="s">
        <v>101</v>
      </c>
      <c r="K121" s="33" t="s">
        <v>100</v>
      </c>
      <c r="L121" s="30" t="s">
        <v>101</v>
      </c>
      <c r="M121" s="30" t="s">
        <v>101</v>
      </c>
    </row>
    <row r="122" spans="1:13" x14ac:dyDescent="0.35">
      <c r="A122" s="29"/>
      <c r="B122" s="34"/>
      <c r="C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9" spans="5:5" x14ac:dyDescent="0.35">
      <c r="E129" t="s">
        <v>102</v>
      </c>
    </row>
    <row r="130" spans="5:5" x14ac:dyDescent="0.35">
      <c r="E130" t="s">
        <v>103</v>
      </c>
    </row>
    <row r="131" spans="5:5" x14ac:dyDescent="0.35">
      <c r="E131" s="35" t="s">
        <v>104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5D5E-850C-4F7D-AD88-350A96BF64FE}">
  <dimension ref="A1:DE195"/>
  <sheetViews>
    <sheetView showGridLines="0" zoomScale="46" zoomScaleNormal="10" workbookViewId="0">
      <selection activeCell="O67" sqref="O67"/>
    </sheetView>
  </sheetViews>
  <sheetFormatPr defaultRowHeight="14.5" x14ac:dyDescent="0.35"/>
  <cols>
    <col min="1" max="1" width="10.1796875" customWidth="1"/>
    <col min="2" max="2" width="9.6328125" customWidth="1"/>
    <col min="3" max="3" width="9.1796875" bestFit="1" customWidth="1"/>
  </cols>
  <sheetData>
    <row r="1" spans="1:109" ht="44" thickBot="1" x14ac:dyDescent="0.4">
      <c r="A1" s="71">
        <v>44382</v>
      </c>
      <c r="B1" s="274" t="s">
        <v>189</v>
      </c>
      <c r="C1" s="276" t="s">
        <v>142</v>
      </c>
      <c r="D1" s="277"/>
      <c r="E1" s="278" t="s">
        <v>143</v>
      </c>
      <c r="F1" s="273"/>
      <c r="G1" s="278" t="s">
        <v>144</v>
      </c>
      <c r="H1" s="273"/>
      <c r="I1" s="272" t="s">
        <v>145</v>
      </c>
      <c r="J1" s="273"/>
      <c r="K1" s="272" t="s">
        <v>98</v>
      </c>
      <c r="L1" s="273"/>
      <c r="N1" s="71">
        <v>44382</v>
      </c>
      <c r="O1" s="274" t="s">
        <v>189</v>
      </c>
      <c r="P1" s="276" t="s">
        <v>142</v>
      </c>
      <c r="Q1" s="277"/>
      <c r="R1" s="278" t="s">
        <v>143</v>
      </c>
      <c r="S1" s="273"/>
      <c r="T1" s="278" t="s">
        <v>144</v>
      </c>
      <c r="U1" s="273"/>
      <c r="V1" s="272" t="s">
        <v>145</v>
      </c>
      <c r="W1" s="273"/>
      <c r="X1" s="272" t="s">
        <v>98</v>
      </c>
      <c r="Y1" s="273"/>
      <c r="AA1" s="71">
        <v>44382</v>
      </c>
      <c r="AB1" s="274" t="s">
        <v>189</v>
      </c>
      <c r="AC1" s="276" t="s">
        <v>142</v>
      </c>
      <c r="AD1" s="277"/>
      <c r="AE1" s="278" t="s">
        <v>143</v>
      </c>
      <c r="AF1" s="273"/>
      <c r="AG1" s="278" t="s">
        <v>144</v>
      </c>
      <c r="AH1" s="273"/>
      <c r="AI1" s="272" t="s">
        <v>145</v>
      </c>
      <c r="AJ1" s="273"/>
      <c r="AK1" s="272" t="s">
        <v>98</v>
      </c>
      <c r="AL1" s="273"/>
      <c r="AN1" s="71">
        <v>44382</v>
      </c>
      <c r="AO1" s="274" t="s">
        <v>189</v>
      </c>
      <c r="AP1" s="276" t="s">
        <v>142</v>
      </c>
      <c r="AQ1" s="277"/>
      <c r="AR1" s="278" t="s">
        <v>143</v>
      </c>
      <c r="AS1" s="273"/>
      <c r="AT1" s="278" t="s">
        <v>144</v>
      </c>
      <c r="AU1" s="273"/>
      <c r="AV1" s="272" t="s">
        <v>145</v>
      </c>
      <c r="AW1" s="273"/>
      <c r="AX1" s="272" t="s">
        <v>98</v>
      </c>
      <c r="AY1" s="273"/>
      <c r="BA1" s="71">
        <v>44382</v>
      </c>
      <c r="BB1" s="274" t="s">
        <v>189</v>
      </c>
      <c r="BC1" s="276" t="s">
        <v>142</v>
      </c>
      <c r="BD1" s="277"/>
      <c r="BE1" s="279" t="s">
        <v>143</v>
      </c>
      <c r="BF1" s="280"/>
      <c r="BH1" s="71">
        <v>44382</v>
      </c>
      <c r="BI1" s="274" t="s">
        <v>189</v>
      </c>
      <c r="BJ1" s="276" t="s">
        <v>142</v>
      </c>
      <c r="BK1" s="277"/>
      <c r="BL1" s="278" t="s">
        <v>143</v>
      </c>
      <c r="BM1" s="273"/>
      <c r="BN1" s="278" t="s">
        <v>144</v>
      </c>
      <c r="BO1" s="273"/>
      <c r="BP1" s="272" t="s">
        <v>145</v>
      </c>
      <c r="BQ1" s="273"/>
      <c r="BR1" s="272" t="s">
        <v>98</v>
      </c>
      <c r="BS1" s="273"/>
      <c r="BU1" s="71">
        <v>44383</v>
      </c>
      <c r="BV1" s="183" t="s">
        <v>189</v>
      </c>
      <c r="BW1" s="276" t="s">
        <v>142</v>
      </c>
      <c r="BX1" s="277"/>
      <c r="BY1" s="279" t="s">
        <v>143</v>
      </c>
      <c r="BZ1" s="280"/>
      <c r="CA1" s="279" t="s">
        <v>144</v>
      </c>
      <c r="CB1" s="280"/>
      <c r="CC1" s="279" t="s">
        <v>145</v>
      </c>
      <c r="CD1" s="280"/>
      <c r="CE1" s="272" t="s">
        <v>98</v>
      </c>
      <c r="CF1" s="273"/>
      <c r="CH1" s="71">
        <v>44383</v>
      </c>
      <c r="CI1" s="183" t="s">
        <v>189</v>
      </c>
      <c r="CJ1" s="276" t="s">
        <v>142</v>
      </c>
      <c r="CK1" s="277"/>
      <c r="CL1" s="279" t="s">
        <v>143</v>
      </c>
      <c r="CM1" s="280"/>
      <c r="CN1" s="99" t="s">
        <v>144</v>
      </c>
      <c r="CO1" s="180"/>
      <c r="CP1" s="179" t="s">
        <v>145</v>
      </c>
      <c r="CQ1" s="180"/>
      <c r="CR1" s="272" t="s">
        <v>98</v>
      </c>
      <c r="CS1" s="273"/>
      <c r="CU1" s="71">
        <v>44383</v>
      </c>
      <c r="CV1" s="183" t="s">
        <v>189</v>
      </c>
      <c r="CW1" s="181" t="s">
        <v>142</v>
      </c>
      <c r="CX1" s="182"/>
      <c r="CY1" s="99" t="s">
        <v>143</v>
      </c>
      <c r="CZ1" s="180"/>
      <c r="DA1" s="99" t="s">
        <v>144</v>
      </c>
      <c r="DB1" s="180"/>
      <c r="DD1" s="161">
        <v>44741</v>
      </c>
    </row>
    <row r="2" spans="1:109" ht="17" customHeight="1" thickBot="1" x14ac:dyDescent="0.4">
      <c r="A2" s="39" t="s">
        <v>11</v>
      </c>
      <c r="B2" s="275"/>
      <c r="C2" s="81" t="s">
        <v>188</v>
      </c>
      <c r="D2" s="85" t="s">
        <v>206</v>
      </c>
      <c r="E2" s="72" t="s">
        <v>191</v>
      </c>
      <c r="F2" s="85" t="s">
        <v>206</v>
      </c>
      <c r="G2" s="86" t="s">
        <v>191</v>
      </c>
      <c r="H2" s="91" t="s">
        <v>190</v>
      </c>
      <c r="I2" s="86" t="s">
        <v>191</v>
      </c>
      <c r="J2" s="91" t="s">
        <v>190</v>
      </c>
      <c r="K2" s="86" t="s">
        <v>191</v>
      </c>
      <c r="L2" s="91" t="s">
        <v>190</v>
      </c>
      <c r="N2" s="39" t="s">
        <v>17</v>
      </c>
      <c r="O2" s="275"/>
      <c r="P2" s="81" t="s">
        <v>191</v>
      </c>
      <c r="Q2" s="85" t="s">
        <v>206</v>
      </c>
      <c r="R2" s="72" t="s">
        <v>191</v>
      </c>
      <c r="S2" s="85" t="s">
        <v>206</v>
      </c>
      <c r="T2" s="86" t="s">
        <v>191</v>
      </c>
      <c r="U2" s="91" t="s">
        <v>190</v>
      </c>
      <c r="V2" s="86" t="s">
        <v>191</v>
      </c>
      <c r="W2" s="91" t="s">
        <v>190</v>
      </c>
      <c r="X2" s="86" t="s">
        <v>191</v>
      </c>
      <c r="Y2" s="91" t="s">
        <v>190</v>
      </c>
      <c r="AA2" s="39" t="s">
        <v>8</v>
      </c>
      <c r="AB2" s="275"/>
      <c r="AC2" s="81" t="s">
        <v>191</v>
      </c>
      <c r="AD2" s="85" t="s">
        <v>206</v>
      </c>
      <c r="AE2" s="72" t="s">
        <v>191</v>
      </c>
      <c r="AF2" s="85" t="s">
        <v>206</v>
      </c>
      <c r="AG2" s="86" t="s">
        <v>191</v>
      </c>
      <c r="AH2" s="91" t="s">
        <v>190</v>
      </c>
      <c r="AI2" s="86" t="s">
        <v>191</v>
      </c>
      <c r="AJ2" s="91" t="s">
        <v>190</v>
      </c>
      <c r="AK2" s="86" t="s">
        <v>191</v>
      </c>
      <c r="AL2" s="91" t="s">
        <v>190</v>
      </c>
      <c r="AN2" s="39" t="s">
        <v>14</v>
      </c>
      <c r="AO2" s="275"/>
      <c r="AP2" s="81" t="s">
        <v>191</v>
      </c>
      <c r="AQ2" s="85" t="s">
        <v>206</v>
      </c>
      <c r="AR2" s="72" t="s">
        <v>191</v>
      </c>
      <c r="AS2" s="85" t="s">
        <v>206</v>
      </c>
      <c r="AT2" s="86" t="s">
        <v>191</v>
      </c>
      <c r="AU2" s="91" t="s">
        <v>190</v>
      </c>
      <c r="AV2" s="86" t="s">
        <v>191</v>
      </c>
      <c r="AW2" s="91" t="s">
        <v>190</v>
      </c>
      <c r="AX2" s="86" t="s">
        <v>191</v>
      </c>
      <c r="AY2" s="91" t="s">
        <v>190</v>
      </c>
      <c r="BA2" s="39" t="s">
        <v>7</v>
      </c>
      <c r="BB2" s="275"/>
      <c r="BC2" s="81" t="s">
        <v>210</v>
      </c>
      <c r="BD2" s="85" t="s">
        <v>206</v>
      </c>
      <c r="BE2" s="72" t="s">
        <v>191</v>
      </c>
      <c r="BF2" s="85" t="s">
        <v>206</v>
      </c>
      <c r="BH2" s="39" t="s">
        <v>205</v>
      </c>
      <c r="BI2" s="275"/>
      <c r="BJ2" s="81" t="s">
        <v>191</v>
      </c>
      <c r="BK2" s="85" t="s">
        <v>206</v>
      </c>
      <c r="BL2" s="72" t="s">
        <v>191</v>
      </c>
      <c r="BM2" s="85" t="s">
        <v>206</v>
      </c>
      <c r="BN2" s="86" t="s">
        <v>191</v>
      </c>
      <c r="BO2" s="91" t="s">
        <v>190</v>
      </c>
      <c r="BP2" s="86" t="s">
        <v>191</v>
      </c>
      <c r="BQ2" s="91" t="s">
        <v>190</v>
      </c>
      <c r="BR2" s="86" t="s">
        <v>191</v>
      </c>
      <c r="BS2" s="91" t="s">
        <v>190</v>
      </c>
      <c r="BU2" s="39" t="s">
        <v>109</v>
      </c>
      <c r="BV2" s="184"/>
      <c r="BW2" s="81" t="s">
        <v>191</v>
      </c>
      <c r="BX2" s="85" t="s">
        <v>206</v>
      </c>
      <c r="BY2" s="72" t="s">
        <v>191</v>
      </c>
      <c r="BZ2" s="85" t="s">
        <v>206</v>
      </c>
      <c r="CA2" s="86" t="s">
        <v>191</v>
      </c>
      <c r="CB2" s="91" t="s">
        <v>190</v>
      </c>
      <c r="CC2" s="86" t="s">
        <v>191</v>
      </c>
      <c r="CD2" s="91" t="s">
        <v>190</v>
      </c>
      <c r="CE2" s="86" t="s">
        <v>191</v>
      </c>
      <c r="CF2" s="91" t="s">
        <v>190</v>
      </c>
      <c r="CH2" s="39" t="s">
        <v>13</v>
      </c>
      <c r="CI2" s="184"/>
      <c r="CJ2" s="81" t="s">
        <v>191</v>
      </c>
      <c r="CK2" s="85" t="s">
        <v>206</v>
      </c>
      <c r="CL2" s="72" t="s">
        <v>191</v>
      </c>
      <c r="CM2" s="85" t="s">
        <v>206</v>
      </c>
      <c r="CN2" s="86" t="s">
        <v>191</v>
      </c>
      <c r="CO2" s="91" t="s">
        <v>206</v>
      </c>
      <c r="CP2" s="86" t="s">
        <v>191</v>
      </c>
      <c r="CQ2" s="91" t="s">
        <v>206</v>
      </c>
      <c r="CR2" s="86" t="s">
        <v>191</v>
      </c>
      <c r="CS2" s="91" t="s">
        <v>206</v>
      </c>
      <c r="CU2" s="39" t="s">
        <v>12</v>
      </c>
      <c r="CV2" s="184"/>
      <c r="CW2" s="81" t="s">
        <v>191</v>
      </c>
      <c r="CX2" s="85" t="s">
        <v>206</v>
      </c>
      <c r="CY2" s="72" t="s">
        <v>191</v>
      </c>
      <c r="CZ2" s="85" t="s">
        <v>206</v>
      </c>
      <c r="DA2" s="86" t="s">
        <v>191</v>
      </c>
      <c r="DB2" s="91" t="s">
        <v>190</v>
      </c>
      <c r="DD2" t="s">
        <v>4</v>
      </c>
      <c r="DE2">
        <v>61</v>
      </c>
    </row>
    <row r="3" spans="1:109" ht="15" thickBot="1" x14ac:dyDescent="0.4">
      <c r="A3" s="73" t="s">
        <v>130</v>
      </c>
      <c r="B3" s="93">
        <v>0.16180555555555556</v>
      </c>
      <c r="C3" s="80" t="s">
        <v>116</v>
      </c>
      <c r="D3" s="94" t="s">
        <v>212</v>
      </c>
      <c r="E3" s="76" t="s">
        <v>116</v>
      </c>
      <c r="F3" s="89" t="s">
        <v>212</v>
      </c>
      <c r="G3" s="95"/>
      <c r="H3" s="96"/>
      <c r="I3" s="95"/>
      <c r="J3" s="96" t="s">
        <v>262</v>
      </c>
      <c r="K3" s="95"/>
      <c r="L3" s="96"/>
      <c r="N3" s="73" t="s">
        <v>204</v>
      </c>
      <c r="O3" s="100"/>
      <c r="P3" s="101" t="s">
        <v>116</v>
      </c>
      <c r="Q3" s="102" t="s">
        <v>212</v>
      </c>
      <c r="R3" s="103" t="s">
        <v>116</v>
      </c>
      <c r="S3" s="105" t="s">
        <v>269</v>
      </c>
      <c r="T3" s="95"/>
      <c r="U3" s="96" t="s">
        <v>266</v>
      </c>
      <c r="V3" s="95"/>
      <c r="W3" s="96"/>
      <c r="X3" s="95"/>
      <c r="Y3" s="96"/>
      <c r="AA3" s="73" t="s">
        <v>204</v>
      </c>
      <c r="AB3" s="93">
        <v>0.1875</v>
      </c>
      <c r="AC3" s="80" t="s">
        <v>116</v>
      </c>
      <c r="AD3" s="94" t="s">
        <v>207</v>
      </c>
      <c r="AE3" s="76" t="s">
        <v>116</v>
      </c>
      <c r="AF3" s="89" t="s">
        <v>212</v>
      </c>
      <c r="AG3" s="95"/>
      <c r="AH3" s="96"/>
      <c r="AI3" s="95"/>
      <c r="AJ3" s="96" t="s">
        <v>270</v>
      </c>
      <c r="AK3" s="95"/>
      <c r="AL3" s="96"/>
      <c r="AN3" s="73" t="s">
        <v>130</v>
      </c>
      <c r="AO3" s="93">
        <v>0.19166666666666665</v>
      </c>
      <c r="AP3" s="80" t="s">
        <v>116</v>
      </c>
      <c r="AQ3" s="94" t="s">
        <v>207</v>
      </c>
      <c r="AR3" s="76" t="s">
        <v>116</v>
      </c>
      <c r="AS3" s="89" t="s">
        <v>207</v>
      </c>
      <c r="AT3" s="95"/>
      <c r="AU3" s="96"/>
      <c r="AV3" s="95"/>
      <c r="AW3" s="96" t="s">
        <v>272</v>
      </c>
      <c r="AX3" s="95"/>
      <c r="AY3" s="96"/>
      <c r="BA3" s="73" t="s">
        <v>204</v>
      </c>
      <c r="BB3" s="93">
        <v>0.14583333333333334</v>
      </c>
      <c r="BC3" s="80" t="s">
        <v>116</v>
      </c>
      <c r="BD3" s="94" t="s">
        <v>212</v>
      </c>
      <c r="BE3" s="76" t="s">
        <v>116</v>
      </c>
      <c r="BF3" s="89" t="s">
        <v>212</v>
      </c>
      <c r="BH3" s="73" t="s">
        <v>204</v>
      </c>
      <c r="BI3" s="93">
        <v>0.1361111111111111</v>
      </c>
      <c r="BJ3" s="80" t="s">
        <v>116</v>
      </c>
      <c r="BK3" s="94" t="s">
        <v>212</v>
      </c>
      <c r="BL3" s="76" t="s">
        <v>116</v>
      </c>
      <c r="BM3" s="89" t="s">
        <v>212</v>
      </c>
      <c r="BN3" s="95"/>
      <c r="BO3" s="96" t="s">
        <v>272</v>
      </c>
      <c r="BP3" s="95"/>
      <c r="BQ3" s="96"/>
      <c r="BR3" s="95"/>
      <c r="BS3" s="96"/>
      <c r="BU3" s="73" t="s">
        <v>211</v>
      </c>
      <c r="BV3" s="93"/>
      <c r="BW3" s="80"/>
      <c r="BX3" s="94"/>
      <c r="BY3" s="76"/>
      <c r="BZ3" s="89"/>
      <c r="CA3" s="95"/>
      <c r="CB3" s="96"/>
      <c r="CC3" s="95"/>
      <c r="CD3" s="96" t="s">
        <v>266</v>
      </c>
      <c r="CE3" s="95"/>
      <c r="CF3" s="96"/>
      <c r="CH3" s="73" t="s">
        <v>211</v>
      </c>
      <c r="CI3" s="93"/>
      <c r="CJ3" s="80"/>
      <c r="CK3" s="94"/>
      <c r="CL3" s="76"/>
      <c r="CM3" s="89"/>
      <c r="CN3" s="95"/>
      <c r="CO3" s="96"/>
      <c r="CP3" s="95"/>
      <c r="CQ3" s="96" t="s">
        <v>262</v>
      </c>
      <c r="CR3" s="95"/>
      <c r="CS3" s="96"/>
      <c r="CU3" s="73" t="s">
        <v>211</v>
      </c>
      <c r="CV3" s="93"/>
      <c r="CW3" s="80"/>
      <c r="CX3" s="94"/>
      <c r="CY3" s="76"/>
      <c r="CZ3" s="89"/>
      <c r="DA3" s="95" t="s">
        <v>279</v>
      </c>
      <c r="DB3" s="96"/>
      <c r="DD3" t="s">
        <v>10</v>
      </c>
      <c r="DE3">
        <v>69</v>
      </c>
    </row>
    <row r="4" spans="1:109" ht="15" thickBot="1" x14ac:dyDescent="0.4">
      <c r="A4" s="73" t="s">
        <v>131</v>
      </c>
      <c r="B4" s="93">
        <v>0.17777777777777778</v>
      </c>
      <c r="C4" s="74" t="s">
        <v>116</v>
      </c>
      <c r="D4" s="96" t="s">
        <v>213</v>
      </c>
      <c r="E4" s="76" t="s">
        <v>116</v>
      </c>
      <c r="F4" s="89" t="s">
        <v>212</v>
      </c>
      <c r="G4" s="95"/>
      <c r="H4" s="96"/>
      <c r="I4" s="95"/>
      <c r="J4" s="96" t="s">
        <v>263</v>
      </c>
      <c r="K4" s="95"/>
      <c r="L4" s="96"/>
      <c r="N4" s="73" t="s">
        <v>131</v>
      </c>
      <c r="O4" s="93">
        <v>0.15277777777777776</v>
      </c>
      <c r="P4" s="74" t="s">
        <v>116</v>
      </c>
      <c r="Q4" s="96" t="s">
        <v>213</v>
      </c>
      <c r="R4" s="76" t="s">
        <v>116</v>
      </c>
      <c r="S4" s="89" t="s">
        <v>212</v>
      </c>
      <c r="T4" s="95"/>
      <c r="U4" s="96" t="s">
        <v>263</v>
      </c>
      <c r="V4" s="95"/>
      <c r="W4" s="96"/>
      <c r="X4" s="95"/>
      <c r="Y4" s="96"/>
      <c r="AA4" s="73" t="s">
        <v>131</v>
      </c>
      <c r="AB4" s="93">
        <v>9.7916666666666666E-2</v>
      </c>
      <c r="AC4" s="74" t="s">
        <v>116</v>
      </c>
      <c r="AD4" s="96" t="s">
        <v>213</v>
      </c>
      <c r="AE4" s="76" t="s">
        <v>116</v>
      </c>
      <c r="AF4" s="89" t="s">
        <v>212</v>
      </c>
      <c r="AG4" s="95"/>
      <c r="AH4" s="96"/>
      <c r="AI4" s="95"/>
      <c r="AJ4" s="96" t="s">
        <v>271</v>
      </c>
      <c r="AK4" s="95"/>
      <c r="AL4" s="96"/>
      <c r="AN4" s="73" t="s">
        <v>131</v>
      </c>
      <c r="AO4" s="93">
        <v>0.14583333333333334</v>
      </c>
      <c r="AP4" s="74" t="s">
        <v>116</v>
      </c>
      <c r="AQ4" s="96" t="s">
        <v>213</v>
      </c>
      <c r="AR4" s="76" t="s">
        <v>116</v>
      </c>
      <c r="AS4" s="89" t="s">
        <v>207</v>
      </c>
      <c r="AT4" s="95"/>
      <c r="AU4" s="96"/>
      <c r="AV4" s="95"/>
      <c r="AW4" s="96" t="s">
        <v>273</v>
      </c>
      <c r="AX4" s="95"/>
      <c r="AY4" s="96"/>
      <c r="BA4" s="73" t="s">
        <v>131</v>
      </c>
      <c r="BB4" s="93">
        <v>0.12986111111111112</v>
      </c>
      <c r="BC4" s="74" t="s">
        <v>116</v>
      </c>
      <c r="BD4" s="96" t="s">
        <v>212</v>
      </c>
      <c r="BE4" s="76" t="s">
        <v>116</v>
      </c>
      <c r="BF4" s="89" t="s">
        <v>212</v>
      </c>
      <c r="BH4" s="73" t="s">
        <v>131</v>
      </c>
      <c r="BI4" s="93">
        <v>0.13125000000000001</v>
      </c>
      <c r="BJ4" s="74" t="s">
        <v>116</v>
      </c>
      <c r="BK4" s="96" t="s">
        <v>213</v>
      </c>
      <c r="BL4" s="76" t="s">
        <v>116</v>
      </c>
      <c r="BM4" s="89" t="s">
        <v>212</v>
      </c>
      <c r="BN4" s="95"/>
      <c r="BO4" s="96" t="s">
        <v>274</v>
      </c>
      <c r="BP4" s="95"/>
      <c r="BQ4" s="96"/>
      <c r="BR4" s="95"/>
      <c r="BS4" s="96"/>
      <c r="BU4" s="73" t="s">
        <v>130</v>
      </c>
      <c r="BV4" s="93">
        <v>0.1673611111111111</v>
      </c>
      <c r="BW4" s="74" t="s">
        <v>116</v>
      </c>
      <c r="BX4" s="96" t="s">
        <v>212</v>
      </c>
      <c r="BY4" s="76" t="s">
        <v>116</v>
      </c>
      <c r="BZ4" s="89" t="s">
        <v>212</v>
      </c>
      <c r="CA4" s="95"/>
      <c r="CB4" s="96"/>
      <c r="CC4" s="95"/>
      <c r="CD4" s="96" t="s">
        <v>275</v>
      </c>
      <c r="CE4" s="95"/>
      <c r="CF4" s="96"/>
      <c r="CH4" s="73" t="s">
        <v>130</v>
      </c>
      <c r="CI4" s="93">
        <v>0.15833333333333333</v>
      </c>
      <c r="CJ4" s="74" t="s">
        <v>116</v>
      </c>
      <c r="CK4" s="96" t="s">
        <v>212</v>
      </c>
      <c r="CL4" s="76" t="s">
        <v>116</v>
      </c>
      <c r="CM4" s="89" t="s">
        <v>212</v>
      </c>
      <c r="CN4" s="95"/>
      <c r="CO4" s="96"/>
      <c r="CP4" s="95"/>
      <c r="CQ4" s="96" t="s">
        <v>273</v>
      </c>
      <c r="CR4" s="95"/>
      <c r="CS4" s="96"/>
      <c r="CU4" s="73" t="s">
        <v>211</v>
      </c>
      <c r="CV4" s="68"/>
      <c r="CW4" s="80"/>
      <c r="CX4" s="96"/>
      <c r="CY4" s="76"/>
      <c r="CZ4" s="89"/>
      <c r="DA4" s="95"/>
      <c r="DB4" s="96"/>
      <c r="DD4" t="s">
        <v>9</v>
      </c>
      <c r="DE4">
        <v>68</v>
      </c>
    </row>
    <row r="5" spans="1:109" ht="15" thickBot="1" x14ac:dyDescent="0.4">
      <c r="A5" s="73" t="s">
        <v>132</v>
      </c>
      <c r="B5" s="93">
        <v>0.15486111111111112</v>
      </c>
      <c r="C5" s="74" t="s">
        <v>116</v>
      </c>
      <c r="D5" s="96" t="s">
        <v>213</v>
      </c>
      <c r="E5" s="76" t="s">
        <v>116</v>
      </c>
      <c r="F5" s="89" t="s">
        <v>212</v>
      </c>
      <c r="G5" s="95"/>
      <c r="H5" s="96"/>
      <c r="I5" s="95"/>
      <c r="J5" s="96" t="s">
        <v>264</v>
      </c>
      <c r="K5" s="95"/>
      <c r="L5" s="96"/>
      <c r="N5" s="73" t="s">
        <v>132</v>
      </c>
      <c r="O5" s="93">
        <v>0.14583333333333334</v>
      </c>
      <c r="P5" s="74" t="s">
        <v>116</v>
      </c>
      <c r="Q5" s="96" t="s">
        <v>213</v>
      </c>
      <c r="R5" s="76" t="s">
        <v>116</v>
      </c>
      <c r="S5" s="89" t="s">
        <v>212</v>
      </c>
      <c r="T5" s="95"/>
      <c r="U5" s="96" t="s">
        <v>267</v>
      </c>
      <c r="V5" s="95"/>
      <c r="W5" s="96"/>
      <c r="X5" s="95"/>
      <c r="Y5" s="96"/>
      <c r="AA5" s="106" t="s">
        <v>132</v>
      </c>
      <c r="AB5" s="107" t="s">
        <v>209</v>
      </c>
      <c r="AC5" s="104" t="s">
        <v>116</v>
      </c>
      <c r="AD5" s="108" t="s">
        <v>209</v>
      </c>
      <c r="AE5" s="103" t="s">
        <v>116</v>
      </c>
      <c r="AF5" s="105" t="s">
        <v>212</v>
      </c>
      <c r="AG5" s="95"/>
      <c r="AH5" s="96"/>
      <c r="AI5" s="95"/>
      <c r="AJ5" s="96" t="s">
        <v>264</v>
      </c>
      <c r="AK5" s="95"/>
      <c r="AL5" s="96"/>
      <c r="AN5" s="73" t="s">
        <v>132</v>
      </c>
      <c r="AO5" s="93">
        <v>0.12222222222222223</v>
      </c>
      <c r="AP5" s="104" t="s">
        <v>116</v>
      </c>
      <c r="AQ5" s="108"/>
      <c r="AR5" s="76" t="s">
        <v>116</v>
      </c>
      <c r="AS5" s="89" t="s">
        <v>207</v>
      </c>
      <c r="AT5" s="95"/>
      <c r="AU5" s="96"/>
      <c r="AV5" s="95"/>
      <c r="AW5" s="96" t="s">
        <v>267</v>
      </c>
      <c r="AX5" s="95"/>
      <c r="AY5" s="96"/>
      <c r="BA5" s="73" t="s">
        <v>132</v>
      </c>
      <c r="BB5" s="93">
        <v>0.11458333333333333</v>
      </c>
      <c r="BC5" s="74" t="s">
        <v>116</v>
      </c>
      <c r="BD5" s="96" t="s">
        <v>212</v>
      </c>
      <c r="BE5" s="76" t="s">
        <v>116</v>
      </c>
      <c r="BF5" s="89" t="s">
        <v>212</v>
      </c>
      <c r="BH5" s="73" t="s">
        <v>132</v>
      </c>
      <c r="BI5" s="93">
        <v>0.10902777777777778</v>
      </c>
      <c r="BJ5" s="74" t="s">
        <v>116</v>
      </c>
      <c r="BK5" s="96" t="s">
        <v>213</v>
      </c>
      <c r="BL5" s="76" t="s">
        <v>116</v>
      </c>
      <c r="BM5" s="89" t="s">
        <v>212</v>
      </c>
      <c r="BN5" s="95"/>
      <c r="BO5" s="96" t="s">
        <v>267</v>
      </c>
      <c r="BP5" s="95"/>
      <c r="BQ5" s="96"/>
      <c r="BR5" s="95"/>
      <c r="BS5" s="96"/>
      <c r="BU5" s="73" t="s">
        <v>131</v>
      </c>
      <c r="BV5" s="93">
        <v>0.15138888888888888</v>
      </c>
      <c r="BW5" s="74" t="s">
        <v>116</v>
      </c>
      <c r="BX5" s="96" t="s">
        <v>212</v>
      </c>
      <c r="BY5" s="76" t="s">
        <v>116</v>
      </c>
      <c r="BZ5" s="89" t="s">
        <v>212</v>
      </c>
      <c r="CA5" s="95"/>
      <c r="CB5" s="96"/>
      <c r="CC5" s="95"/>
      <c r="CD5" s="96" t="s">
        <v>278</v>
      </c>
      <c r="CE5" s="95"/>
      <c r="CF5" s="96"/>
      <c r="CH5" s="73" t="s">
        <v>131</v>
      </c>
      <c r="CI5" s="93">
        <v>0.17569444444444446</v>
      </c>
      <c r="CJ5" s="74" t="s">
        <v>116</v>
      </c>
      <c r="CK5" s="96" t="s">
        <v>212</v>
      </c>
      <c r="CL5" s="76" t="s">
        <v>116</v>
      </c>
      <c r="CM5" s="89" t="s">
        <v>212</v>
      </c>
      <c r="CN5" s="95"/>
      <c r="CO5" s="96"/>
      <c r="CP5" s="95"/>
      <c r="CQ5" s="96" t="s">
        <v>277</v>
      </c>
      <c r="CR5" s="95"/>
      <c r="CS5" s="96"/>
      <c r="CU5" s="73" t="s">
        <v>211</v>
      </c>
      <c r="CV5" s="68"/>
      <c r="CW5" s="80"/>
      <c r="CX5" s="96"/>
      <c r="CY5" s="76"/>
      <c r="CZ5" s="89"/>
      <c r="DA5" s="95"/>
      <c r="DB5" s="96"/>
    </row>
    <row r="6" spans="1:109" ht="15" thickBot="1" x14ac:dyDescent="0.4">
      <c r="A6" s="73" t="s">
        <v>133</v>
      </c>
      <c r="B6" s="93">
        <v>0.12152777777777778</v>
      </c>
      <c r="C6" s="74" t="s">
        <v>116</v>
      </c>
      <c r="D6" s="96" t="s">
        <v>213</v>
      </c>
      <c r="E6" s="76" t="s">
        <v>116</v>
      </c>
      <c r="F6" s="89" t="s">
        <v>212</v>
      </c>
      <c r="G6" s="95"/>
      <c r="H6" s="96"/>
      <c r="I6" s="95"/>
      <c r="J6" s="96" t="s">
        <v>265</v>
      </c>
      <c r="K6" s="95"/>
      <c r="L6" s="96"/>
      <c r="N6" s="73" t="s">
        <v>133</v>
      </c>
      <c r="O6" s="93">
        <v>0.14097222222222222</v>
      </c>
      <c r="P6" s="74" t="s">
        <v>116</v>
      </c>
      <c r="Q6" s="96" t="s">
        <v>213</v>
      </c>
      <c r="R6" s="76" t="s">
        <v>116</v>
      </c>
      <c r="S6" s="89" t="s">
        <v>212</v>
      </c>
      <c r="T6" s="95"/>
      <c r="U6" s="96" t="s">
        <v>268</v>
      </c>
      <c r="V6" s="95"/>
      <c r="W6" s="96"/>
      <c r="X6" s="95"/>
      <c r="Y6" s="96"/>
      <c r="AA6" s="73" t="s">
        <v>133</v>
      </c>
      <c r="AB6" s="93">
        <v>0.13055555555555556</v>
      </c>
      <c r="AC6" s="74" t="s">
        <v>116</v>
      </c>
      <c r="AD6" s="96" t="s">
        <v>213</v>
      </c>
      <c r="AE6" s="76" t="s">
        <v>116</v>
      </c>
      <c r="AF6" s="89" t="s">
        <v>212</v>
      </c>
      <c r="AG6" s="95"/>
      <c r="AH6" s="96"/>
      <c r="AI6" s="95"/>
      <c r="AJ6" s="96" t="s">
        <v>268</v>
      </c>
      <c r="AK6" s="95"/>
      <c r="AL6" s="96"/>
      <c r="AN6" s="73" t="s">
        <v>133</v>
      </c>
      <c r="AO6" s="93">
        <v>7.6388888888888895E-2</v>
      </c>
      <c r="AP6" s="74" t="s">
        <v>116</v>
      </c>
      <c r="AQ6" s="96" t="s">
        <v>209</v>
      </c>
      <c r="AR6" s="76" t="s">
        <v>116</v>
      </c>
      <c r="AS6" s="89" t="s">
        <v>207</v>
      </c>
      <c r="AT6" s="95"/>
      <c r="AU6" s="96"/>
      <c r="AV6" s="95"/>
      <c r="AW6" s="96" t="s">
        <v>265</v>
      </c>
      <c r="AX6" s="95"/>
      <c r="AY6" s="96"/>
      <c r="BA6" s="73" t="s">
        <v>133</v>
      </c>
      <c r="BB6" s="93">
        <v>0.1763888888888889</v>
      </c>
      <c r="BC6" s="74" t="s">
        <v>116</v>
      </c>
      <c r="BD6" s="96" t="s">
        <v>212</v>
      </c>
      <c r="BE6" s="76" t="s">
        <v>116</v>
      </c>
      <c r="BF6" s="89" t="s">
        <v>212</v>
      </c>
      <c r="BH6" s="73" t="s">
        <v>133</v>
      </c>
      <c r="BI6" s="93">
        <v>0.12222222222222223</v>
      </c>
      <c r="BJ6" s="74" t="s">
        <v>116</v>
      </c>
      <c r="BK6" s="96" t="s">
        <v>213</v>
      </c>
      <c r="BL6" s="76" t="s">
        <v>116</v>
      </c>
      <c r="BM6" s="89" t="s">
        <v>212</v>
      </c>
      <c r="BN6" s="95"/>
      <c r="BO6" s="96" t="s">
        <v>268</v>
      </c>
      <c r="BP6" s="95"/>
      <c r="BQ6" s="96"/>
      <c r="BR6" s="95"/>
      <c r="BS6" s="96"/>
      <c r="BU6" s="73" t="s">
        <v>132</v>
      </c>
      <c r="BV6" s="93">
        <v>0.15486111111111112</v>
      </c>
      <c r="BW6" s="74" t="s">
        <v>116</v>
      </c>
      <c r="BX6" s="96" t="s">
        <v>212</v>
      </c>
      <c r="BY6" s="76" t="s">
        <v>116</v>
      </c>
      <c r="BZ6" s="89" t="s">
        <v>212</v>
      </c>
      <c r="CA6" s="95"/>
      <c r="CB6" s="96"/>
      <c r="CC6" s="95"/>
      <c r="CD6" s="96" t="s">
        <v>276</v>
      </c>
      <c r="CE6" s="95"/>
      <c r="CF6" s="96"/>
      <c r="CH6" s="73" t="s">
        <v>132</v>
      </c>
      <c r="CI6" s="93">
        <v>0.13125000000000001</v>
      </c>
      <c r="CJ6" s="74" t="s">
        <v>116</v>
      </c>
      <c r="CK6" s="96" t="s">
        <v>212</v>
      </c>
      <c r="CL6" s="76" t="s">
        <v>116</v>
      </c>
      <c r="CM6" s="89" t="s">
        <v>212</v>
      </c>
      <c r="CN6" s="95"/>
      <c r="CO6" s="96"/>
      <c r="CP6" s="95"/>
      <c r="CQ6" s="96" t="s">
        <v>276</v>
      </c>
      <c r="CR6" s="95"/>
      <c r="CS6" s="96"/>
      <c r="CU6" s="73" t="s">
        <v>211</v>
      </c>
      <c r="CV6" s="68"/>
      <c r="CW6" s="80"/>
      <c r="CX6" s="96"/>
      <c r="CY6" s="76"/>
      <c r="CZ6" s="89"/>
      <c r="DA6" s="95"/>
      <c r="DB6" s="96"/>
    </row>
    <row r="7" spans="1:109" ht="15" thickBot="1" x14ac:dyDescent="0.4">
      <c r="A7" s="73" t="s">
        <v>134</v>
      </c>
      <c r="B7" s="93">
        <v>0.10277777777777779</v>
      </c>
      <c r="C7" s="74" t="s">
        <v>116</v>
      </c>
      <c r="D7" s="96" t="s">
        <v>213</v>
      </c>
      <c r="E7" s="76" t="s">
        <v>116</v>
      </c>
      <c r="F7" s="89" t="s">
        <v>213</v>
      </c>
      <c r="G7" s="95"/>
      <c r="H7" s="96"/>
      <c r="I7" s="95"/>
      <c r="J7" s="96"/>
      <c r="K7" s="95"/>
      <c r="L7" s="96"/>
      <c r="N7" s="73" t="s">
        <v>134</v>
      </c>
      <c r="O7" s="93">
        <v>9.7222222222222224E-2</v>
      </c>
      <c r="P7" s="74" t="s">
        <v>116</v>
      </c>
      <c r="Q7" s="96" t="s">
        <v>213</v>
      </c>
      <c r="R7" s="76" t="s">
        <v>116</v>
      </c>
      <c r="S7" s="89" t="s">
        <v>212</v>
      </c>
      <c r="T7" s="95"/>
      <c r="U7" s="96"/>
      <c r="V7" s="95"/>
      <c r="W7" s="96"/>
      <c r="X7" s="95"/>
      <c r="Y7" s="96"/>
      <c r="AA7" s="73" t="s">
        <v>134</v>
      </c>
      <c r="AB7" s="93">
        <v>0.12013888888888889</v>
      </c>
      <c r="AC7" s="74" t="s">
        <v>116</v>
      </c>
      <c r="AD7" s="96" t="s">
        <v>213</v>
      </c>
      <c r="AE7" s="76" t="s">
        <v>116</v>
      </c>
      <c r="AF7" s="89" t="s">
        <v>212</v>
      </c>
      <c r="AG7" s="95"/>
      <c r="AH7" s="96"/>
      <c r="AI7" s="95"/>
      <c r="AJ7" s="96"/>
      <c r="AK7" s="95"/>
      <c r="AL7" s="96"/>
      <c r="AN7" s="73" t="s">
        <v>134</v>
      </c>
      <c r="AO7" s="93">
        <v>0.1076388888888889</v>
      </c>
      <c r="AP7" s="74" t="s">
        <v>116</v>
      </c>
      <c r="AQ7" s="96" t="s">
        <v>213</v>
      </c>
      <c r="AR7" s="76" t="s">
        <v>116</v>
      </c>
      <c r="AS7" s="89" t="s">
        <v>207</v>
      </c>
      <c r="AT7" s="95"/>
      <c r="AU7" s="96"/>
      <c r="AV7" s="95"/>
      <c r="AW7" s="96"/>
      <c r="AX7" s="95"/>
      <c r="AY7" s="96"/>
      <c r="BA7" s="73" t="s">
        <v>134</v>
      </c>
      <c r="BB7" s="93">
        <v>0.20347222222222219</v>
      </c>
      <c r="BC7" s="74" t="s">
        <v>116</v>
      </c>
      <c r="BD7" s="96" t="s">
        <v>212</v>
      </c>
      <c r="BE7" s="76" t="s">
        <v>116</v>
      </c>
      <c r="BF7" s="89" t="s">
        <v>212</v>
      </c>
      <c r="BH7" s="73" t="s">
        <v>134</v>
      </c>
      <c r="BI7" s="204">
        <v>6.5972222222222224E-2</v>
      </c>
      <c r="BJ7" s="74" t="s">
        <v>116</v>
      </c>
      <c r="BK7" s="96" t="s">
        <v>213</v>
      </c>
      <c r="BL7" s="76" t="s">
        <v>116</v>
      </c>
      <c r="BM7" s="89" t="s">
        <v>212</v>
      </c>
      <c r="BN7" s="95"/>
      <c r="BO7" s="96"/>
      <c r="BP7" s="95"/>
      <c r="BQ7" s="96"/>
      <c r="BR7" s="95"/>
      <c r="BS7" s="96"/>
      <c r="BU7" s="73" t="s">
        <v>133</v>
      </c>
      <c r="BV7" s="93">
        <v>0.15208333333333332</v>
      </c>
      <c r="BW7" s="74" t="s">
        <v>116</v>
      </c>
      <c r="BX7" s="96" t="s">
        <v>212</v>
      </c>
      <c r="BY7" s="76" t="s">
        <v>116</v>
      </c>
      <c r="BZ7" s="89" t="s">
        <v>212</v>
      </c>
      <c r="CA7" s="95"/>
      <c r="CB7" s="96"/>
      <c r="CC7" s="95"/>
      <c r="CD7" s="96"/>
      <c r="CE7" s="95"/>
      <c r="CF7" s="96"/>
      <c r="CH7" s="73" t="s">
        <v>133</v>
      </c>
      <c r="CI7" s="93">
        <v>0.15625</v>
      </c>
      <c r="CJ7" s="74" t="s">
        <v>116</v>
      </c>
      <c r="CK7" s="96" t="s">
        <v>212</v>
      </c>
      <c r="CL7" s="76" t="s">
        <v>116</v>
      </c>
      <c r="CM7" s="89" t="s">
        <v>212</v>
      </c>
      <c r="CN7" s="95"/>
      <c r="CO7" s="96"/>
      <c r="CP7" s="95"/>
      <c r="CQ7" s="96"/>
      <c r="CR7" s="95"/>
      <c r="CS7" s="96"/>
      <c r="CU7" s="73" t="s">
        <v>211</v>
      </c>
      <c r="CV7" s="68"/>
      <c r="CW7" s="80"/>
      <c r="CX7" s="96"/>
      <c r="CY7" s="76"/>
      <c r="CZ7" s="89"/>
      <c r="DA7" s="95"/>
      <c r="DB7" s="96"/>
    </row>
    <row r="8" spans="1:109" ht="15" thickBot="1" x14ac:dyDescent="0.4">
      <c r="A8" s="73" t="s">
        <v>135</v>
      </c>
      <c r="B8" s="93">
        <v>9.1666666666666674E-2</v>
      </c>
      <c r="C8" s="74" t="s">
        <v>116</v>
      </c>
      <c r="D8" s="96" t="s">
        <v>213</v>
      </c>
      <c r="E8" s="76" t="s">
        <v>116</v>
      </c>
      <c r="F8" s="90" t="s">
        <v>213</v>
      </c>
      <c r="G8" s="95"/>
      <c r="H8" s="96"/>
      <c r="I8" s="95"/>
      <c r="J8" s="96"/>
      <c r="K8" s="95"/>
      <c r="L8" s="96"/>
      <c r="N8" s="73" t="s">
        <v>135</v>
      </c>
      <c r="O8" s="93">
        <v>0.10625</v>
      </c>
      <c r="P8" s="74" t="s">
        <v>116</v>
      </c>
      <c r="Q8" s="96" t="s">
        <v>213</v>
      </c>
      <c r="R8" s="76" t="s">
        <v>116</v>
      </c>
      <c r="S8" s="90" t="s">
        <v>213</v>
      </c>
      <c r="T8" s="95"/>
      <c r="U8" s="96"/>
      <c r="V8" s="95"/>
      <c r="W8" s="96"/>
      <c r="X8" s="95"/>
      <c r="Y8" s="96"/>
      <c r="AA8" s="73" t="s">
        <v>135</v>
      </c>
      <c r="AB8" s="93">
        <v>8.4027777777777771E-2</v>
      </c>
      <c r="AC8" s="74" t="s">
        <v>116</v>
      </c>
      <c r="AD8" s="96" t="s">
        <v>213</v>
      </c>
      <c r="AE8" s="76" t="s">
        <v>116</v>
      </c>
      <c r="AF8" s="90" t="s">
        <v>212</v>
      </c>
      <c r="AG8" s="95"/>
      <c r="AH8" s="96"/>
      <c r="AI8" s="95"/>
      <c r="AJ8" s="96"/>
      <c r="AK8" s="95"/>
      <c r="AL8" s="96"/>
      <c r="AN8" s="73" t="s">
        <v>135</v>
      </c>
      <c r="AO8" s="93">
        <v>0.13055555555555556</v>
      </c>
      <c r="AP8" s="74" t="s">
        <v>116</v>
      </c>
      <c r="AQ8" s="96" t="s">
        <v>213</v>
      </c>
      <c r="AR8" s="76" t="s">
        <v>116</v>
      </c>
      <c r="AS8" s="90" t="s">
        <v>207</v>
      </c>
      <c r="AT8" s="95"/>
      <c r="AU8" s="96"/>
      <c r="AV8" s="95"/>
      <c r="AW8" s="96"/>
      <c r="AX8" s="95"/>
      <c r="AY8" s="96"/>
      <c r="BA8" s="73" t="s">
        <v>135</v>
      </c>
      <c r="BB8" s="93">
        <v>0.17430555555555557</v>
      </c>
      <c r="BC8" s="74" t="s">
        <v>116</v>
      </c>
      <c r="BD8" s="96" t="s">
        <v>213</v>
      </c>
      <c r="BE8" s="76" t="s">
        <v>116</v>
      </c>
      <c r="BF8" s="89" t="s">
        <v>212</v>
      </c>
      <c r="BH8" s="73" t="s">
        <v>135</v>
      </c>
      <c r="BI8" s="93">
        <v>9.7916666666666666E-2</v>
      </c>
      <c r="BJ8" s="74" t="s">
        <v>116</v>
      </c>
      <c r="BK8" s="96" t="s">
        <v>213</v>
      </c>
      <c r="BL8" s="76" t="s">
        <v>116</v>
      </c>
      <c r="BM8" s="90" t="s">
        <v>212</v>
      </c>
      <c r="BN8" s="95"/>
      <c r="BO8" s="96"/>
      <c r="BP8" s="95"/>
      <c r="BQ8" s="96"/>
      <c r="BR8" s="95"/>
      <c r="BS8" s="96"/>
      <c r="BU8" s="73" t="s">
        <v>134</v>
      </c>
      <c r="BV8" s="93">
        <v>0.17847222222222223</v>
      </c>
      <c r="BW8" s="74" t="s">
        <v>116</v>
      </c>
      <c r="BX8" s="96" t="s">
        <v>212</v>
      </c>
      <c r="BY8" s="76" t="s">
        <v>116</v>
      </c>
      <c r="BZ8" s="90" t="s">
        <v>212</v>
      </c>
      <c r="CA8" s="95"/>
      <c r="CB8" s="96"/>
      <c r="CC8" s="95"/>
      <c r="CD8" s="96"/>
      <c r="CE8" s="95"/>
      <c r="CF8" s="96"/>
      <c r="CH8" s="73" t="s">
        <v>134</v>
      </c>
      <c r="CI8" s="93">
        <v>0.11527777777777777</v>
      </c>
      <c r="CJ8" s="74" t="s">
        <v>116</v>
      </c>
      <c r="CK8" s="96" t="s">
        <v>212</v>
      </c>
      <c r="CL8" s="76" t="s">
        <v>116</v>
      </c>
      <c r="CM8" s="90" t="s">
        <v>213</v>
      </c>
      <c r="CN8" s="95"/>
      <c r="CO8" s="96"/>
      <c r="CP8" s="95"/>
      <c r="CQ8" s="96"/>
      <c r="CR8" s="95"/>
      <c r="CS8" s="96"/>
      <c r="CU8" s="73" t="s">
        <v>130</v>
      </c>
      <c r="CV8" s="93">
        <v>0.18333333333333335</v>
      </c>
      <c r="CW8" s="74" t="s">
        <v>116</v>
      </c>
      <c r="CX8" s="96" t="s">
        <v>212</v>
      </c>
      <c r="CY8" s="76"/>
      <c r="CZ8" s="90"/>
      <c r="DA8" s="95"/>
      <c r="DB8" s="96"/>
    </row>
    <row r="9" spans="1:109" ht="15" thickBot="1" x14ac:dyDescent="0.4">
      <c r="A9" s="73" t="s">
        <v>136</v>
      </c>
      <c r="B9" s="93">
        <v>0.12361111111111112</v>
      </c>
      <c r="C9" s="74" t="s">
        <v>116</v>
      </c>
      <c r="D9" s="96" t="s">
        <v>213</v>
      </c>
      <c r="E9" s="76" t="s">
        <v>116</v>
      </c>
      <c r="F9" s="90" t="s">
        <v>213</v>
      </c>
      <c r="G9" s="95"/>
      <c r="H9" s="96"/>
      <c r="I9" s="95"/>
      <c r="J9" s="96"/>
      <c r="K9" s="95"/>
      <c r="L9" s="96"/>
      <c r="N9" s="73" t="s">
        <v>136</v>
      </c>
      <c r="O9" s="93">
        <v>0.11041666666666666</v>
      </c>
      <c r="P9" s="74" t="s">
        <v>116</v>
      </c>
      <c r="Q9" s="96" t="s">
        <v>213</v>
      </c>
      <c r="R9" s="76" t="s">
        <v>116</v>
      </c>
      <c r="S9" s="90" t="s">
        <v>213</v>
      </c>
      <c r="T9" s="95"/>
      <c r="U9" s="96"/>
      <c r="V9" s="95"/>
      <c r="W9" s="96"/>
      <c r="X9" s="95"/>
      <c r="Y9" s="96"/>
      <c r="AA9" s="73" t="s">
        <v>136</v>
      </c>
      <c r="AB9" s="93">
        <v>9.7916666666666666E-2</v>
      </c>
      <c r="AC9" s="74" t="s">
        <v>116</v>
      </c>
      <c r="AD9" s="96" t="s">
        <v>213</v>
      </c>
      <c r="AE9" s="76" t="s">
        <v>116</v>
      </c>
      <c r="AF9" s="90" t="s">
        <v>213</v>
      </c>
      <c r="AG9" s="95"/>
      <c r="AH9" s="96"/>
      <c r="AI9" s="95"/>
      <c r="AJ9" s="96"/>
      <c r="AK9" s="95"/>
      <c r="AL9" s="96"/>
      <c r="AN9" s="73" t="s">
        <v>136</v>
      </c>
      <c r="AO9" s="93">
        <v>9.375E-2</v>
      </c>
      <c r="AP9" s="74" t="s">
        <v>116</v>
      </c>
      <c r="AQ9" s="96" t="s">
        <v>213</v>
      </c>
      <c r="AR9" s="76" t="s">
        <v>116</v>
      </c>
      <c r="AS9" s="90" t="s">
        <v>213</v>
      </c>
      <c r="AT9" s="95"/>
      <c r="AU9" s="96"/>
      <c r="AV9" s="95"/>
      <c r="AW9" s="96"/>
      <c r="AX9" s="95"/>
      <c r="AY9" s="96"/>
      <c r="BA9" s="73" t="s">
        <v>136</v>
      </c>
      <c r="BB9" s="93">
        <v>0.19930555555555554</v>
      </c>
      <c r="BC9" s="74" t="s">
        <v>116</v>
      </c>
      <c r="BD9" s="96" t="s">
        <v>213</v>
      </c>
      <c r="BE9" s="76" t="s">
        <v>116</v>
      </c>
      <c r="BF9" s="89" t="s">
        <v>212</v>
      </c>
      <c r="BH9" s="73" t="s">
        <v>136</v>
      </c>
      <c r="BI9" s="93">
        <v>9.0277777777777776E-2</v>
      </c>
      <c r="BJ9" s="74" t="s">
        <v>116</v>
      </c>
      <c r="BK9" s="96" t="s">
        <v>213</v>
      </c>
      <c r="BL9" s="76" t="s">
        <v>116</v>
      </c>
      <c r="BM9" s="90" t="s">
        <v>213</v>
      </c>
      <c r="BN9" s="95"/>
      <c r="BO9" s="96"/>
      <c r="BP9" s="95"/>
      <c r="BQ9" s="96"/>
      <c r="BR9" s="95"/>
      <c r="BS9" s="96"/>
      <c r="BU9" s="73" t="s">
        <v>135</v>
      </c>
      <c r="BV9" s="93">
        <v>0.11805555555555557</v>
      </c>
      <c r="BW9" s="74" t="s">
        <v>116</v>
      </c>
      <c r="BX9" s="96" t="s">
        <v>212</v>
      </c>
      <c r="BY9" s="76" t="s">
        <v>116</v>
      </c>
      <c r="BZ9" s="90" t="s">
        <v>213</v>
      </c>
      <c r="CA9" s="95"/>
      <c r="CB9" s="96"/>
      <c r="CC9" s="95"/>
      <c r="CD9" s="96"/>
      <c r="CE9" s="95"/>
      <c r="CF9" s="96"/>
      <c r="CH9" s="73" t="s">
        <v>135</v>
      </c>
      <c r="CI9" s="93">
        <v>0.1173611111111111</v>
      </c>
      <c r="CJ9" s="74" t="s">
        <v>116</v>
      </c>
      <c r="CK9" s="96" t="s">
        <v>212</v>
      </c>
      <c r="CL9" s="76" t="s">
        <v>116</v>
      </c>
      <c r="CM9" s="90" t="s">
        <v>213</v>
      </c>
      <c r="CN9" s="95"/>
      <c r="CO9" s="96"/>
      <c r="CP9" s="95"/>
      <c r="CQ9" s="96"/>
      <c r="CR9" s="95"/>
      <c r="CS9" s="96"/>
      <c r="CU9" s="73" t="s">
        <v>131</v>
      </c>
      <c r="CV9" s="93">
        <v>0.14375000000000002</v>
      </c>
      <c r="CW9" s="74" t="s">
        <v>116</v>
      </c>
      <c r="CX9" s="96" t="s">
        <v>212</v>
      </c>
      <c r="CY9" s="76"/>
      <c r="CZ9" s="90"/>
      <c r="DA9" s="95"/>
      <c r="DB9" s="96"/>
    </row>
    <row r="10" spans="1:109" ht="15" thickBot="1" x14ac:dyDescent="0.4">
      <c r="A10" s="73" t="s">
        <v>137</v>
      </c>
      <c r="B10" s="93">
        <v>0.1875</v>
      </c>
      <c r="C10" s="74" t="s">
        <v>116</v>
      </c>
      <c r="D10" s="96" t="s">
        <v>213</v>
      </c>
      <c r="E10" s="76" t="s">
        <v>116</v>
      </c>
      <c r="F10" s="90" t="s">
        <v>213</v>
      </c>
      <c r="G10" s="95"/>
      <c r="H10" s="96"/>
      <c r="I10" s="95"/>
      <c r="J10" s="96"/>
      <c r="K10" s="95"/>
      <c r="L10" s="96"/>
      <c r="N10" s="73" t="s">
        <v>137</v>
      </c>
      <c r="O10" s="93">
        <v>0.11458333333333333</v>
      </c>
      <c r="P10" s="74" t="s">
        <v>116</v>
      </c>
      <c r="Q10" s="96" t="s">
        <v>213</v>
      </c>
      <c r="R10" s="76" t="s">
        <v>116</v>
      </c>
      <c r="S10" s="90" t="s">
        <v>213</v>
      </c>
      <c r="T10" s="95"/>
      <c r="U10" s="96"/>
      <c r="V10" s="95"/>
      <c r="W10" s="96"/>
      <c r="X10" s="95"/>
      <c r="Y10" s="96"/>
      <c r="AA10" s="73" t="s">
        <v>137</v>
      </c>
      <c r="AB10" s="93">
        <v>0.14097222222222222</v>
      </c>
      <c r="AC10" s="74" t="s">
        <v>116</v>
      </c>
      <c r="AD10" s="96" t="s">
        <v>213</v>
      </c>
      <c r="AE10" s="76" t="s">
        <v>116</v>
      </c>
      <c r="AF10" s="90" t="s">
        <v>213</v>
      </c>
      <c r="AG10" s="95"/>
      <c r="AH10" s="96"/>
      <c r="AI10" s="95"/>
      <c r="AJ10" s="96"/>
      <c r="AK10" s="95"/>
      <c r="AL10" s="96"/>
      <c r="AN10" s="73" t="s">
        <v>137</v>
      </c>
      <c r="AO10" s="93">
        <v>0.10833333333333334</v>
      </c>
      <c r="AP10" s="74" t="s">
        <v>116</v>
      </c>
      <c r="AQ10" s="96" t="s">
        <v>213</v>
      </c>
      <c r="AR10" s="76" t="s">
        <v>116</v>
      </c>
      <c r="AS10" s="90" t="s">
        <v>213</v>
      </c>
      <c r="AT10" s="95"/>
      <c r="AU10" s="96"/>
      <c r="AV10" s="95"/>
      <c r="AW10" s="96"/>
      <c r="AX10" s="95"/>
      <c r="AY10" s="96"/>
      <c r="BA10" s="73" t="s">
        <v>137</v>
      </c>
      <c r="BB10" s="93">
        <v>9.9999999999999992E-2</v>
      </c>
      <c r="BC10" s="74" t="s">
        <v>116</v>
      </c>
      <c r="BD10" s="96" t="s">
        <v>213</v>
      </c>
      <c r="BE10" s="76"/>
      <c r="BF10" s="89"/>
      <c r="BH10" s="73" t="s">
        <v>137</v>
      </c>
      <c r="BI10" s="93">
        <v>0.13541666666666666</v>
      </c>
      <c r="BJ10" s="74" t="s">
        <v>116</v>
      </c>
      <c r="BK10" s="96" t="s">
        <v>213</v>
      </c>
      <c r="BL10" s="76" t="s">
        <v>116</v>
      </c>
      <c r="BM10" s="90" t="s">
        <v>213</v>
      </c>
      <c r="BN10" s="95"/>
      <c r="BO10" s="96"/>
      <c r="BP10" s="95"/>
      <c r="BQ10" s="96"/>
      <c r="BR10" s="95"/>
      <c r="BS10" s="96"/>
      <c r="BU10" s="73" t="s">
        <v>136</v>
      </c>
      <c r="BV10" s="93">
        <v>0.13402777777777777</v>
      </c>
      <c r="BW10" s="74" t="s">
        <v>116</v>
      </c>
      <c r="BX10" s="96" t="s">
        <v>212</v>
      </c>
      <c r="BY10" s="76" t="s">
        <v>116</v>
      </c>
      <c r="BZ10" s="90" t="s">
        <v>213</v>
      </c>
      <c r="CA10" s="95"/>
      <c r="CB10" s="96"/>
      <c r="CC10" s="95"/>
      <c r="CD10" s="96"/>
      <c r="CE10" s="95"/>
      <c r="CF10" s="96"/>
      <c r="CH10" s="73" t="s">
        <v>136</v>
      </c>
      <c r="CI10" s="93">
        <v>0.10416666666666667</v>
      </c>
      <c r="CJ10" s="74" t="s">
        <v>116</v>
      </c>
      <c r="CK10" s="96" t="s">
        <v>212</v>
      </c>
      <c r="CL10" s="76" t="s">
        <v>116</v>
      </c>
      <c r="CM10" s="90" t="s">
        <v>213</v>
      </c>
      <c r="CN10" s="95"/>
      <c r="CO10" s="96"/>
      <c r="CP10" s="95"/>
      <c r="CQ10" s="96"/>
      <c r="CR10" s="95"/>
      <c r="CS10" s="96"/>
      <c r="CU10" s="73" t="s">
        <v>132</v>
      </c>
      <c r="CV10" s="93">
        <v>0.13125000000000001</v>
      </c>
      <c r="CW10" s="74" t="s">
        <v>116</v>
      </c>
      <c r="CX10" s="96" t="s">
        <v>212</v>
      </c>
      <c r="CY10" s="76"/>
      <c r="CZ10" s="90"/>
      <c r="DA10" s="95"/>
      <c r="DB10" s="96"/>
    </row>
    <row r="11" spans="1:109" ht="15" thickBot="1" x14ac:dyDescent="0.4">
      <c r="A11" s="73" t="s">
        <v>138</v>
      </c>
      <c r="B11" s="93">
        <v>0.18958333333333333</v>
      </c>
      <c r="C11" s="74" t="s">
        <v>116</v>
      </c>
      <c r="D11" s="96" t="s">
        <v>213</v>
      </c>
      <c r="E11" s="76" t="s">
        <v>116</v>
      </c>
      <c r="F11" s="90" t="s">
        <v>213</v>
      </c>
      <c r="G11" s="95"/>
      <c r="H11" s="96"/>
      <c r="I11" s="95"/>
      <c r="J11" s="96"/>
      <c r="K11" s="95"/>
      <c r="L11" s="96"/>
      <c r="N11" s="73" t="s">
        <v>138</v>
      </c>
      <c r="O11" s="93">
        <v>0.10972222222222222</v>
      </c>
      <c r="P11" s="74" t="s">
        <v>116</v>
      </c>
      <c r="Q11" s="96" t="s">
        <v>213</v>
      </c>
      <c r="R11" s="76" t="s">
        <v>116</v>
      </c>
      <c r="S11" s="90" t="s">
        <v>213</v>
      </c>
      <c r="T11" s="95"/>
      <c r="U11" s="96"/>
      <c r="V11" s="95"/>
      <c r="W11" s="96"/>
      <c r="X11" s="95"/>
      <c r="Y11" s="96"/>
      <c r="AA11" s="73" t="s">
        <v>138</v>
      </c>
      <c r="AB11" s="93">
        <v>0.1361111111111111</v>
      </c>
      <c r="AC11" s="74" t="s">
        <v>116</v>
      </c>
      <c r="AD11" s="96" t="s">
        <v>213</v>
      </c>
      <c r="AE11" s="76" t="s">
        <v>116</v>
      </c>
      <c r="AF11" s="90" t="s">
        <v>213</v>
      </c>
      <c r="AG11" s="95"/>
      <c r="AH11" s="96"/>
      <c r="AI11" s="95"/>
      <c r="AJ11" s="96"/>
      <c r="AK11" s="95"/>
      <c r="AL11" s="96"/>
      <c r="AN11" s="73" t="s">
        <v>138</v>
      </c>
      <c r="AO11" s="93">
        <v>0.15069444444444444</v>
      </c>
      <c r="AP11" s="74" t="s">
        <v>116</v>
      </c>
      <c r="AQ11" s="96" t="s">
        <v>213</v>
      </c>
      <c r="AR11" s="76" t="s">
        <v>116</v>
      </c>
      <c r="AS11" s="90" t="s">
        <v>213</v>
      </c>
      <c r="AT11" s="95"/>
      <c r="AU11" s="96"/>
      <c r="AV11" s="95"/>
      <c r="AW11" s="96"/>
      <c r="AX11" s="95"/>
      <c r="AY11" s="96"/>
      <c r="BA11" s="73" t="s">
        <v>138</v>
      </c>
      <c r="BB11" s="93">
        <v>7.6388888888888895E-2</v>
      </c>
      <c r="BC11" s="74" t="s">
        <v>116</v>
      </c>
      <c r="BD11" s="96" t="s">
        <v>213</v>
      </c>
      <c r="BE11" s="76"/>
      <c r="BF11" s="89"/>
      <c r="BH11" s="73" t="s">
        <v>138</v>
      </c>
      <c r="BI11" s="93">
        <v>0.13402777777777777</v>
      </c>
      <c r="BJ11" s="74" t="s">
        <v>116</v>
      </c>
      <c r="BK11" s="96" t="s">
        <v>213</v>
      </c>
      <c r="BL11" s="76" t="s">
        <v>116</v>
      </c>
      <c r="BM11" s="90" t="s">
        <v>213</v>
      </c>
      <c r="BN11" s="95"/>
      <c r="BO11" s="96"/>
      <c r="BP11" s="95"/>
      <c r="BQ11" s="96"/>
      <c r="BR11" s="95"/>
      <c r="BS11" s="96"/>
      <c r="BU11" s="73" t="s">
        <v>137</v>
      </c>
      <c r="BV11" s="93">
        <v>0.13263888888888889</v>
      </c>
      <c r="BW11" s="74" t="s">
        <v>116</v>
      </c>
      <c r="BX11" s="96" t="s">
        <v>212</v>
      </c>
      <c r="BY11" s="76" t="s">
        <v>116</v>
      </c>
      <c r="BZ11" s="90" t="s">
        <v>213</v>
      </c>
      <c r="CA11" s="95"/>
      <c r="CB11" s="96"/>
      <c r="CC11" s="95"/>
      <c r="CD11" s="96"/>
      <c r="CE11" s="95"/>
      <c r="CF11" s="96"/>
      <c r="CH11" s="73" t="s">
        <v>137</v>
      </c>
      <c r="CI11" s="93">
        <v>0.12916666666666668</v>
      </c>
      <c r="CJ11" s="74" t="s">
        <v>116</v>
      </c>
      <c r="CK11" s="96" t="s">
        <v>213</v>
      </c>
      <c r="CL11" s="76" t="s">
        <v>116</v>
      </c>
      <c r="CM11" s="90" t="s">
        <v>213</v>
      </c>
      <c r="CN11" s="95"/>
      <c r="CO11" s="96"/>
      <c r="CP11" s="95"/>
      <c r="CQ11" s="96"/>
      <c r="CR11" s="95"/>
      <c r="CS11" s="96"/>
      <c r="CU11" s="73" t="s">
        <v>133</v>
      </c>
      <c r="CV11" s="93">
        <v>0.10069444444444443</v>
      </c>
      <c r="CW11" s="74" t="s">
        <v>116</v>
      </c>
      <c r="CX11" s="96" t="s">
        <v>212</v>
      </c>
      <c r="CY11" s="76"/>
      <c r="CZ11" s="90"/>
      <c r="DA11" s="95"/>
      <c r="DB11" s="96"/>
    </row>
    <row r="12" spans="1:109" ht="15" customHeight="1" thickBot="1" x14ac:dyDescent="0.4">
      <c r="A12" s="73" t="s">
        <v>139</v>
      </c>
      <c r="B12" s="93">
        <v>8.4027777777777771E-2</v>
      </c>
      <c r="C12" s="74" t="s">
        <v>116</v>
      </c>
      <c r="D12" s="96" t="s">
        <v>213</v>
      </c>
      <c r="E12" s="76" t="s">
        <v>116</v>
      </c>
      <c r="F12" s="90" t="s">
        <v>213</v>
      </c>
      <c r="G12" s="95"/>
      <c r="H12" s="96"/>
      <c r="I12" s="95"/>
      <c r="J12" s="96"/>
      <c r="K12" s="95"/>
      <c r="L12" s="96"/>
      <c r="N12" s="73" t="s">
        <v>246</v>
      </c>
      <c r="O12" s="93">
        <v>0.1125</v>
      </c>
      <c r="P12" s="74" t="s">
        <v>116</v>
      </c>
      <c r="Q12" s="96" t="s">
        <v>213</v>
      </c>
      <c r="R12" s="76" t="s">
        <v>116</v>
      </c>
      <c r="S12" s="90" t="s">
        <v>213</v>
      </c>
      <c r="T12" s="95"/>
      <c r="U12" s="96"/>
      <c r="V12" s="95"/>
      <c r="W12" s="96"/>
      <c r="X12" s="95"/>
      <c r="Y12" s="96"/>
      <c r="AA12" s="73" t="s">
        <v>246</v>
      </c>
      <c r="AB12" s="93">
        <v>0.15277777777777776</v>
      </c>
      <c r="AC12" s="74" t="s">
        <v>116</v>
      </c>
      <c r="AD12" s="96" t="s">
        <v>213</v>
      </c>
      <c r="AE12" s="76" t="s">
        <v>116</v>
      </c>
      <c r="AF12" s="90" t="s">
        <v>213</v>
      </c>
      <c r="AG12" s="95"/>
      <c r="AH12" s="96"/>
      <c r="AI12" s="95"/>
      <c r="AJ12" s="96"/>
      <c r="AK12" s="95"/>
      <c r="AL12" s="96"/>
      <c r="AN12" s="106" t="s">
        <v>246</v>
      </c>
      <c r="AO12" s="100">
        <v>7.2222222222222229E-2</v>
      </c>
      <c r="AP12" s="104" t="s">
        <v>116</v>
      </c>
      <c r="AQ12" s="108" t="s">
        <v>213</v>
      </c>
      <c r="AR12" s="76" t="s">
        <v>116</v>
      </c>
      <c r="AS12" s="90" t="s">
        <v>213</v>
      </c>
      <c r="AT12" s="95"/>
      <c r="AU12" s="96"/>
      <c r="AV12" s="95"/>
      <c r="AW12" s="96"/>
      <c r="AX12" s="95"/>
      <c r="AY12" s="96"/>
      <c r="BA12" s="73" t="s">
        <v>246</v>
      </c>
      <c r="BB12" s="93">
        <v>7.6388888888888895E-2</v>
      </c>
      <c r="BC12" s="74" t="s">
        <v>116</v>
      </c>
      <c r="BD12" s="96" t="s">
        <v>213</v>
      </c>
      <c r="BE12" s="76"/>
      <c r="BF12" s="90"/>
      <c r="BH12" s="73" t="s">
        <v>246</v>
      </c>
      <c r="BI12" s="93">
        <v>0.12013888888888889</v>
      </c>
      <c r="BJ12" s="74" t="s">
        <v>116</v>
      </c>
      <c r="BK12" s="96" t="s">
        <v>213</v>
      </c>
      <c r="BL12" s="76" t="s">
        <v>116</v>
      </c>
      <c r="BM12" s="90" t="s">
        <v>213</v>
      </c>
      <c r="BN12" s="95"/>
      <c r="BO12" s="96"/>
      <c r="BP12" s="95"/>
      <c r="BQ12" s="96"/>
      <c r="BR12" s="95"/>
      <c r="BS12" s="96"/>
      <c r="BU12" s="73" t="s">
        <v>138</v>
      </c>
      <c r="BV12" s="93">
        <v>0.16874999999999998</v>
      </c>
      <c r="BW12" s="74" t="s">
        <v>116</v>
      </c>
      <c r="BX12" s="96" t="s">
        <v>212</v>
      </c>
      <c r="BY12" s="76" t="s">
        <v>116</v>
      </c>
      <c r="BZ12" s="90" t="s">
        <v>213</v>
      </c>
      <c r="CA12" s="95"/>
      <c r="CB12" s="96"/>
      <c r="CC12" s="95"/>
      <c r="CD12" s="96"/>
      <c r="CE12" s="95"/>
      <c r="CF12" s="96"/>
      <c r="CH12" s="73" t="s">
        <v>138</v>
      </c>
      <c r="CI12" s="93">
        <v>6.9444444444444434E-2</v>
      </c>
      <c r="CJ12" s="74" t="s">
        <v>116</v>
      </c>
      <c r="CK12" s="96" t="s">
        <v>213</v>
      </c>
      <c r="CL12" s="76" t="s">
        <v>116</v>
      </c>
      <c r="CM12" s="90" t="s">
        <v>213</v>
      </c>
      <c r="CN12" s="95"/>
      <c r="CO12" s="96"/>
      <c r="CP12" s="95"/>
      <c r="CQ12" s="96"/>
      <c r="CR12" s="95"/>
      <c r="CS12" s="96"/>
      <c r="CU12" s="73" t="s">
        <v>134</v>
      </c>
      <c r="CV12" s="93">
        <v>0.15138888888888888</v>
      </c>
      <c r="CW12" s="74" t="s">
        <v>116</v>
      </c>
      <c r="CX12" s="96" t="s">
        <v>212</v>
      </c>
      <c r="CY12" s="76"/>
      <c r="CZ12" s="90"/>
      <c r="DA12" s="95"/>
      <c r="DB12" s="96"/>
    </row>
    <row r="13" spans="1:109" ht="15" customHeight="1" thickBot="1" x14ac:dyDescent="0.4">
      <c r="A13" s="73" t="s">
        <v>140</v>
      </c>
      <c r="B13" s="93">
        <v>0.11944444444444445</v>
      </c>
      <c r="C13" s="74" t="s">
        <v>116</v>
      </c>
      <c r="D13" s="96" t="s">
        <v>213</v>
      </c>
      <c r="E13" s="76" t="s">
        <v>116</v>
      </c>
      <c r="F13" s="90" t="s">
        <v>213</v>
      </c>
      <c r="G13" s="95"/>
      <c r="H13" s="96"/>
      <c r="I13" s="95"/>
      <c r="J13" s="96"/>
      <c r="K13" s="95"/>
      <c r="L13" s="96"/>
      <c r="N13" s="73" t="s">
        <v>247</v>
      </c>
      <c r="O13" s="93">
        <v>9.375E-2</v>
      </c>
      <c r="P13" s="74" t="s">
        <v>116</v>
      </c>
      <c r="Q13" s="96" t="s">
        <v>213</v>
      </c>
      <c r="R13" s="76" t="s">
        <v>116</v>
      </c>
      <c r="S13" s="90" t="s">
        <v>213</v>
      </c>
      <c r="T13" s="95"/>
      <c r="U13" s="96"/>
      <c r="V13" s="95"/>
      <c r="W13" s="96"/>
      <c r="X13" s="95"/>
      <c r="Y13" s="96"/>
      <c r="AA13" s="73" t="s">
        <v>247</v>
      </c>
      <c r="AB13" s="93">
        <v>8.7500000000000008E-2</v>
      </c>
      <c r="AC13" s="74" t="s">
        <v>116</v>
      </c>
      <c r="AD13" s="96" t="s">
        <v>213</v>
      </c>
      <c r="AE13" s="76" t="s">
        <v>116</v>
      </c>
      <c r="AF13" s="90" t="s">
        <v>213</v>
      </c>
      <c r="AG13" s="95"/>
      <c r="AH13" s="96"/>
      <c r="AI13" s="95"/>
      <c r="AJ13" s="96"/>
      <c r="AK13" s="95"/>
      <c r="AL13" s="96"/>
      <c r="AN13" s="73" t="s">
        <v>247</v>
      </c>
      <c r="AO13" s="93">
        <v>9.6527777777777768E-2</v>
      </c>
      <c r="AP13" s="74" t="s">
        <v>116</v>
      </c>
      <c r="AQ13" s="96" t="s">
        <v>213</v>
      </c>
      <c r="AR13" s="76" t="s">
        <v>116</v>
      </c>
      <c r="AS13" s="90" t="s">
        <v>213</v>
      </c>
      <c r="AT13" s="95"/>
      <c r="AU13" s="96"/>
      <c r="AV13" s="95"/>
      <c r="AW13" s="96"/>
      <c r="AX13" s="95"/>
      <c r="AY13" s="96"/>
      <c r="BA13" s="73" t="s">
        <v>247</v>
      </c>
      <c r="BB13" s="93">
        <v>9.6527777777777768E-2</v>
      </c>
      <c r="BC13" s="74" t="s">
        <v>116</v>
      </c>
      <c r="BD13" s="96" t="s">
        <v>213</v>
      </c>
      <c r="BE13" s="76"/>
      <c r="BF13" s="90"/>
      <c r="BH13" s="73" t="s">
        <v>247</v>
      </c>
      <c r="BI13" s="93">
        <v>8.4027777777777771E-2</v>
      </c>
      <c r="BJ13" s="74" t="s">
        <v>116</v>
      </c>
      <c r="BK13" s="96" t="s">
        <v>213</v>
      </c>
      <c r="BL13" s="76" t="s">
        <v>116</v>
      </c>
      <c r="BM13" s="90" t="s">
        <v>213</v>
      </c>
      <c r="BN13" s="95"/>
      <c r="BO13" s="96"/>
      <c r="BP13" s="95"/>
      <c r="BQ13" s="96"/>
      <c r="BR13" s="95"/>
      <c r="BS13" s="96"/>
      <c r="BU13" s="73" t="s">
        <v>246</v>
      </c>
      <c r="BV13" s="93">
        <v>0.12361111111111112</v>
      </c>
      <c r="BW13" s="74" t="s">
        <v>116</v>
      </c>
      <c r="BX13" s="96" t="s">
        <v>212</v>
      </c>
      <c r="BY13" s="76" t="s">
        <v>116</v>
      </c>
      <c r="BZ13" s="90" t="s">
        <v>213</v>
      </c>
      <c r="CA13" s="95"/>
      <c r="CB13" s="96"/>
      <c r="CC13" s="95"/>
      <c r="CD13" s="96"/>
      <c r="CE13" s="95"/>
      <c r="CF13" s="96"/>
      <c r="CH13" s="73" t="s">
        <v>246</v>
      </c>
      <c r="CI13" s="93">
        <v>0.12569444444444444</v>
      </c>
      <c r="CJ13" s="74" t="s">
        <v>116</v>
      </c>
      <c r="CK13" s="96" t="s">
        <v>213</v>
      </c>
      <c r="CL13" s="76" t="s">
        <v>116</v>
      </c>
      <c r="CM13" s="90" t="s">
        <v>213</v>
      </c>
      <c r="CN13" s="95"/>
      <c r="CO13" s="96"/>
      <c r="CP13" s="95"/>
      <c r="CQ13" s="96"/>
      <c r="CR13" s="95"/>
      <c r="CS13" s="96"/>
      <c r="CU13" s="73" t="s">
        <v>135</v>
      </c>
      <c r="CV13" s="93">
        <v>0.14583333333333334</v>
      </c>
      <c r="CW13" s="74" t="s">
        <v>116</v>
      </c>
      <c r="CX13" s="96" t="s">
        <v>212</v>
      </c>
      <c r="CY13" s="76"/>
      <c r="CZ13" s="90"/>
      <c r="DA13" s="95"/>
      <c r="DB13" s="96"/>
    </row>
    <row r="14" spans="1:109" ht="15" customHeight="1" thickBot="1" x14ac:dyDescent="0.4">
      <c r="A14" s="77" t="s">
        <v>141</v>
      </c>
      <c r="B14" s="93">
        <v>9.1666666666666674E-2</v>
      </c>
      <c r="C14" s="74" t="s">
        <v>116</v>
      </c>
      <c r="D14" s="96" t="s">
        <v>213</v>
      </c>
      <c r="E14" s="76" t="s">
        <v>116</v>
      </c>
      <c r="F14" s="90" t="s">
        <v>213</v>
      </c>
      <c r="G14" s="95"/>
      <c r="H14" s="96"/>
      <c r="I14" s="95"/>
      <c r="J14" s="96"/>
      <c r="K14" s="95"/>
      <c r="L14" s="96"/>
      <c r="N14" s="77" t="s">
        <v>248</v>
      </c>
      <c r="O14" s="93">
        <v>0.10902777777777778</v>
      </c>
      <c r="P14" s="74" t="s">
        <v>116</v>
      </c>
      <c r="Q14" s="96" t="s">
        <v>213</v>
      </c>
      <c r="R14" s="76" t="s">
        <v>116</v>
      </c>
      <c r="S14" s="90" t="s">
        <v>213</v>
      </c>
      <c r="T14" s="95"/>
      <c r="U14" s="96"/>
      <c r="V14" s="95"/>
      <c r="W14" s="96"/>
      <c r="X14" s="95"/>
      <c r="Y14" s="96"/>
      <c r="AA14" s="77" t="s">
        <v>248</v>
      </c>
      <c r="AB14" s="93">
        <v>0.11805555555555557</v>
      </c>
      <c r="AC14" s="74" t="s">
        <v>116</v>
      </c>
      <c r="AD14" s="96" t="s">
        <v>213</v>
      </c>
      <c r="AE14" s="76" t="s">
        <v>116</v>
      </c>
      <c r="AF14" s="90" t="s">
        <v>213</v>
      </c>
      <c r="AG14" s="95"/>
      <c r="AH14" s="96"/>
      <c r="AI14" s="95"/>
      <c r="AJ14" s="96"/>
      <c r="AK14" s="95"/>
      <c r="AL14" s="96"/>
      <c r="AN14" s="77" t="s">
        <v>248</v>
      </c>
      <c r="AO14" s="93">
        <v>9.7916666666666666E-2</v>
      </c>
      <c r="AP14" s="74" t="s">
        <v>116</v>
      </c>
      <c r="AQ14" s="96" t="s">
        <v>213</v>
      </c>
      <c r="AR14" s="76" t="s">
        <v>116</v>
      </c>
      <c r="AS14" s="90" t="s">
        <v>213</v>
      </c>
      <c r="AT14" s="95"/>
      <c r="AU14" s="96"/>
      <c r="AV14" s="95"/>
      <c r="AW14" s="96"/>
      <c r="AX14" s="95"/>
      <c r="AY14" s="96"/>
      <c r="BA14" s="77" t="s">
        <v>248</v>
      </c>
      <c r="BB14" s="93">
        <v>0.17152777777777775</v>
      </c>
      <c r="BC14" s="74" t="s">
        <v>116</v>
      </c>
      <c r="BD14" s="96" t="s">
        <v>213</v>
      </c>
      <c r="BE14" s="76" t="s">
        <v>116</v>
      </c>
      <c r="BF14" s="90" t="s">
        <v>212</v>
      </c>
      <c r="BH14" s="77" t="s">
        <v>248</v>
      </c>
      <c r="BI14" s="93">
        <v>9.375E-2</v>
      </c>
      <c r="BJ14" s="74" t="s">
        <v>116</v>
      </c>
      <c r="BK14" s="96" t="s">
        <v>213</v>
      </c>
      <c r="BL14" s="76" t="s">
        <v>116</v>
      </c>
      <c r="BM14" s="90" t="s">
        <v>249</v>
      </c>
      <c r="BN14" s="95"/>
      <c r="BO14" s="96"/>
      <c r="BP14" s="95"/>
      <c r="BQ14" s="96"/>
      <c r="BR14" s="95"/>
      <c r="BS14" s="96"/>
      <c r="BU14" s="73" t="s">
        <v>247</v>
      </c>
      <c r="BV14" s="93">
        <v>0.15138888888888888</v>
      </c>
      <c r="BW14" s="74" t="s">
        <v>116</v>
      </c>
      <c r="BX14" s="96" t="s">
        <v>212</v>
      </c>
      <c r="BY14" s="76" t="s">
        <v>116</v>
      </c>
      <c r="BZ14" s="90" t="s">
        <v>249</v>
      </c>
      <c r="CA14" s="95"/>
      <c r="CB14" s="96"/>
      <c r="CC14" s="95"/>
      <c r="CD14" s="96"/>
      <c r="CE14" s="95"/>
      <c r="CF14" s="96"/>
      <c r="CH14" s="73" t="s">
        <v>247</v>
      </c>
      <c r="CI14" s="93">
        <v>0.11666666666666665</v>
      </c>
      <c r="CJ14" s="74" t="s">
        <v>116</v>
      </c>
      <c r="CK14" s="96" t="s">
        <v>213</v>
      </c>
      <c r="CL14" s="76" t="s">
        <v>116</v>
      </c>
      <c r="CM14" s="90" t="s">
        <v>213</v>
      </c>
      <c r="CN14" s="95"/>
      <c r="CO14" s="96"/>
      <c r="CP14" s="95"/>
      <c r="CQ14" s="96"/>
      <c r="CR14" s="95"/>
      <c r="CS14" s="96"/>
      <c r="CU14" s="73" t="s">
        <v>136</v>
      </c>
      <c r="CV14" s="93">
        <v>0.14930555555555555</v>
      </c>
      <c r="CW14" s="74" t="s">
        <v>116</v>
      </c>
      <c r="CX14" s="96" t="s">
        <v>212</v>
      </c>
      <c r="CY14" s="76"/>
      <c r="CZ14" s="90"/>
      <c r="DA14" s="95"/>
      <c r="DB14" s="96"/>
    </row>
    <row r="15" spans="1:109" ht="15" customHeight="1" thickBot="1" x14ac:dyDescent="0.4">
      <c r="A15" s="78" t="s">
        <v>146</v>
      </c>
      <c r="B15" s="93">
        <v>0.12430555555555556</v>
      </c>
      <c r="C15" s="76" t="s">
        <v>116</v>
      </c>
      <c r="D15" s="96" t="s">
        <v>213</v>
      </c>
      <c r="E15" s="76" t="s">
        <v>116</v>
      </c>
      <c r="F15" s="90" t="s">
        <v>213</v>
      </c>
      <c r="G15" s="95"/>
      <c r="H15" s="96"/>
      <c r="I15" s="95"/>
      <c r="J15" s="96"/>
      <c r="K15" s="95"/>
      <c r="L15" s="96"/>
      <c r="N15" s="78" t="s">
        <v>146</v>
      </c>
      <c r="O15" s="93">
        <v>9.2361111111111116E-2</v>
      </c>
      <c r="P15" s="76" t="s">
        <v>116</v>
      </c>
      <c r="Q15" s="96" t="s">
        <v>213</v>
      </c>
      <c r="R15" s="76" t="s">
        <v>116</v>
      </c>
      <c r="S15" s="90" t="s">
        <v>213</v>
      </c>
      <c r="T15" s="95"/>
      <c r="U15" s="96"/>
      <c r="V15" s="95"/>
      <c r="W15" s="96"/>
      <c r="X15" s="95"/>
      <c r="Y15" s="96"/>
      <c r="AA15" s="78" t="s">
        <v>146</v>
      </c>
      <c r="AB15" s="93">
        <v>0.11041666666666666</v>
      </c>
      <c r="AC15" s="76" t="s">
        <v>116</v>
      </c>
      <c r="AD15" s="96" t="s">
        <v>213</v>
      </c>
      <c r="AE15" s="76" t="s">
        <v>116</v>
      </c>
      <c r="AF15" s="90" t="s">
        <v>213</v>
      </c>
      <c r="AG15" s="95"/>
      <c r="AH15" s="96"/>
      <c r="AI15" s="95"/>
      <c r="AJ15" s="96"/>
      <c r="AK15" s="95"/>
      <c r="AL15" s="96"/>
      <c r="AN15" s="78" t="s">
        <v>146</v>
      </c>
      <c r="AO15" s="93">
        <v>7.4305555555555555E-2</v>
      </c>
      <c r="AP15" s="76" t="s">
        <v>116</v>
      </c>
      <c r="AQ15" s="96" t="s">
        <v>213</v>
      </c>
      <c r="AR15" s="76" t="s">
        <v>116</v>
      </c>
      <c r="AS15" s="90" t="s">
        <v>213</v>
      </c>
      <c r="AT15" s="95"/>
      <c r="AU15" s="96"/>
      <c r="AV15" s="95"/>
      <c r="AW15" s="96"/>
      <c r="AX15" s="95"/>
      <c r="AY15" s="96"/>
      <c r="BA15" s="78" t="s">
        <v>146</v>
      </c>
      <c r="BB15" s="93">
        <v>0.10902777777777778</v>
      </c>
      <c r="BC15" s="76" t="s">
        <v>116</v>
      </c>
      <c r="BD15" s="96" t="s">
        <v>213</v>
      </c>
      <c r="BE15" s="76"/>
      <c r="BF15" s="90"/>
      <c r="BH15" s="78" t="s">
        <v>146</v>
      </c>
      <c r="BI15" s="93">
        <v>0.12569444444444444</v>
      </c>
      <c r="BJ15" s="76" t="s">
        <v>116</v>
      </c>
      <c r="BK15" s="96" t="s">
        <v>213</v>
      </c>
      <c r="BL15" s="76" t="s">
        <v>116</v>
      </c>
      <c r="BM15" s="90" t="s">
        <v>213</v>
      </c>
      <c r="BN15" s="95"/>
      <c r="BO15" s="96"/>
      <c r="BP15" s="95"/>
      <c r="BQ15" s="96"/>
      <c r="BR15" s="95"/>
      <c r="BS15" s="96"/>
      <c r="BU15" s="73" t="s">
        <v>248</v>
      </c>
      <c r="BV15" s="93">
        <v>0.14375000000000002</v>
      </c>
      <c r="BW15" s="76" t="s">
        <v>116</v>
      </c>
      <c r="BX15" s="96" t="s">
        <v>212</v>
      </c>
      <c r="BY15" s="76" t="s">
        <v>116</v>
      </c>
      <c r="BZ15" s="90" t="s">
        <v>213</v>
      </c>
      <c r="CA15" s="95"/>
      <c r="CB15" s="96"/>
      <c r="CC15" s="95"/>
      <c r="CD15" s="96"/>
      <c r="CE15" s="95"/>
      <c r="CF15" s="96"/>
      <c r="CH15" s="73" t="s">
        <v>248</v>
      </c>
      <c r="CI15" s="93">
        <v>7.1527777777777787E-2</v>
      </c>
      <c r="CJ15" s="76" t="s">
        <v>116</v>
      </c>
      <c r="CK15" s="96" t="s">
        <v>213</v>
      </c>
      <c r="CL15" s="76" t="s">
        <v>116</v>
      </c>
      <c r="CM15" s="90" t="s">
        <v>213</v>
      </c>
      <c r="CN15" s="95"/>
      <c r="CO15" s="96"/>
      <c r="CP15" s="95"/>
      <c r="CQ15" s="96"/>
      <c r="CR15" s="95"/>
      <c r="CS15" s="96"/>
      <c r="CU15" s="73" t="s">
        <v>137</v>
      </c>
      <c r="CV15" s="93">
        <v>0.16180555555555556</v>
      </c>
      <c r="CW15" s="76" t="s">
        <v>116</v>
      </c>
      <c r="CX15" s="96" t="s">
        <v>212</v>
      </c>
      <c r="CY15" s="76"/>
      <c r="CZ15" s="90"/>
      <c r="DA15" s="95"/>
      <c r="DB15" s="96"/>
    </row>
    <row r="16" spans="1:109" ht="14.5" customHeight="1" thickBot="1" x14ac:dyDescent="0.4">
      <c r="A16" s="78" t="s">
        <v>147</v>
      </c>
      <c r="B16" s="93">
        <v>9.2361111111111116E-2</v>
      </c>
      <c r="C16" s="76" t="s">
        <v>116</v>
      </c>
      <c r="D16" s="96" t="s">
        <v>213</v>
      </c>
      <c r="E16" s="76" t="s">
        <v>116</v>
      </c>
      <c r="F16" s="90" t="s">
        <v>213</v>
      </c>
      <c r="G16" s="95"/>
      <c r="H16" s="96"/>
      <c r="I16" s="95"/>
      <c r="J16" s="96"/>
      <c r="K16" s="95"/>
      <c r="L16" s="96"/>
      <c r="N16" s="78" t="s">
        <v>147</v>
      </c>
      <c r="O16" s="93">
        <v>8.8888888888888892E-2</v>
      </c>
      <c r="P16" s="76" t="s">
        <v>116</v>
      </c>
      <c r="Q16" s="96" t="s">
        <v>213</v>
      </c>
      <c r="R16" s="76" t="s">
        <v>116</v>
      </c>
      <c r="S16" s="90" t="s">
        <v>213</v>
      </c>
      <c r="T16" s="95"/>
      <c r="U16" s="96"/>
      <c r="V16" s="95"/>
      <c r="W16" s="96"/>
      <c r="X16" s="95"/>
      <c r="Y16" s="96"/>
      <c r="AA16" s="78" t="s">
        <v>147</v>
      </c>
      <c r="AB16" s="93">
        <v>7.2222222222222229E-2</v>
      </c>
      <c r="AC16" s="76" t="s">
        <v>116</v>
      </c>
      <c r="AD16" s="96" t="s">
        <v>213</v>
      </c>
      <c r="AE16" s="76" t="s">
        <v>116</v>
      </c>
      <c r="AF16" s="90" t="s">
        <v>213</v>
      </c>
      <c r="AG16" s="95"/>
      <c r="AH16" s="96"/>
      <c r="AI16" s="95"/>
      <c r="AJ16" s="96"/>
      <c r="AK16" s="95"/>
      <c r="AL16" s="96"/>
      <c r="AN16" s="78" t="s">
        <v>147</v>
      </c>
      <c r="AO16" s="93">
        <v>7.9166666666666663E-2</v>
      </c>
      <c r="AP16" s="76" t="s">
        <v>116</v>
      </c>
      <c r="AQ16" s="96" t="s">
        <v>213</v>
      </c>
      <c r="AR16" s="76" t="s">
        <v>116</v>
      </c>
      <c r="AS16" s="90" t="s">
        <v>213</v>
      </c>
      <c r="AT16" s="95"/>
      <c r="AU16" s="96"/>
      <c r="AV16" s="95"/>
      <c r="AW16" s="96"/>
      <c r="AX16" s="95"/>
      <c r="AY16" s="96"/>
      <c r="BA16" s="78" t="s">
        <v>147</v>
      </c>
      <c r="BB16" s="93">
        <v>9.6527777777777768E-2</v>
      </c>
      <c r="BC16" s="76" t="s">
        <v>116</v>
      </c>
      <c r="BD16" s="96" t="s">
        <v>213</v>
      </c>
      <c r="BE16" s="76"/>
      <c r="BF16" s="90"/>
      <c r="BH16" s="78" t="s">
        <v>147</v>
      </c>
      <c r="BI16" s="93">
        <v>9.7916666666666666E-2</v>
      </c>
      <c r="BJ16" s="76" t="s">
        <v>116</v>
      </c>
      <c r="BK16" s="96" t="s">
        <v>213</v>
      </c>
      <c r="BL16" s="76" t="s">
        <v>116</v>
      </c>
      <c r="BM16" s="90" t="s">
        <v>213</v>
      </c>
      <c r="BN16" s="95"/>
      <c r="BO16" s="96"/>
      <c r="BP16" s="95"/>
      <c r="BQ16" s="96"/>
      <c r="BR16" s="95"/>
      <c r="BS16" s="96"/>
      <c r="BU16" s="73" t="s">
        <v>146</v>
      </c>
      <c r="BV16" s="93">
        <v>0.10694444444444444</v>
      </c>
      <c r="BW16" s="76" t="s">
        <v>116</v>
      </c>
      <c r="BX16" s="96" t="s">
        <v>212</v>
      </c>
      <c r="BY16" s="76" t="s">
        <v>116</v>
      </c>
      <c r="BZ16" s="90" t="s">
        <v>213</v>
      </c>
      <c r="CA16" s="95"/>
      <c r="CB16" s="96"/>
      <c r="CC16" s="95"/>
      <c r="CD16" s="96"/>
      <c r="CE16" s="95"/>
      <c r="CF16" s="96"/>
      <c r="CH16" s="73" t="s">
        <v>146</v>
      </c>
      <c r="CI16" s="93">
        <v>0.10347222222222223</v>
      </c>
      <c r="CJ16" s="76" t="s">
        <v>116</v>
      </c>
      <c r="CK16" s="96" t="s">
        <v>213</v>
      </c>
      <c r="CL16" s="76" t="s">
        <v>116</v>
      </c>
      <c r="CM16" s="90" t="s">
        <v>213</v>
      </c>
      <c r="CN16" s="95"/>
      <c r="CO16" s="96"/>
      <c r="CP16" s="95"/>
      <c r="CQ16" s="96"/>
      <c r="CR16" s="95"/>
      <c r="CS16" s="96"/>
      <c r="CU16" s="73" t="s">
        <v>138</v>
      </c>
      <c r="CV16" s="93">
        <v>0.11666666666666665</v>
      </c>
      <c r="CW16" s="76" t="s">
        <v>116</v>
      </c>
      <c r="CX16" s="96" t="s">
        <v>212</v>
      </c>
      <c r="CY16" s="76"/>
      <c r="CZ16" s="90"/>
      <c r="DA16" s="95"/>
      <c r="DB16" s="96"/>
    </row>
    <row r="17" spans="1:106" ht="14.5" customHeight="1" thickBot="1" x14ac:dyDescent="0.4">
      <c r="A17" s="78" t="s">
        <v>148</v>
      </c>
      <c r="B17" s="93">
        <v>0.10208333333333335</v>
      </c>
      <c r="C17" s="76" t="s">
        <v>116</v>
      </c>
      <c r="D17" s="96" t="s">
        <v>213</v>
      </c>
      <c r="E17" s="76" t="s">
        <v>116</v>
      </c>
      <c r="F17" s="90" t="s">
        <v>213</v>
      </c>
      <c r="G17" s="95"/>
      <c r="H17" s="96"/>
      <c r="I17" s="95"/>
      <c r="J17" s="96"/>
      <c r="K17" s="95"/>
      <c r="L17" s="96"/>
      <c r="N17" s="78" t="s">
        <v>148</v>
      </c>
      <c r="O17" s="93">
        <v>9.8611111111111108E-2</v>
      </c>
      <c r="P17" s="76" t="s">
        <v>116</v>
      </c>
      <c r="Q17" s="96" t="s">
        <v>213</v>
      </c>
      <c r="R17" s="76" t="s">
        <v>116</v>
      </c>
      <c r="S17" s="90" t="s">
        <v>213</v>
      </c>
      <c r="T17" s="95"/>
      <c r="U17" s="96"/>
      <c r="V17" s="95"/>
      <c r="W17" s="96"/>
      <c r="X17" s="95"/>
      <c r="Y17" s="96"/>
      <c r="AA17" s="78" t="s">
        <v>148</v>
      </c>
      <c r="AB17" s="93">
        <v>8.9583333333333334E-2</v>
      </c>
      <c r="AC17" s="76" t="s">
        <v>116</v>
      </c>
      <c r="AD17" s="96" t="s">
        <v>213</v>
      </c>
      <c r="AE17" s="76" t="s">
        <v>116</v>
      </c>
      <c r="AF17" s="90" t="s">
        <v>213</v>
      </c>
      <c r="AG17" s="95"/>
      <c r="AH17" s="96"/>
      <c r="AI17" s="95"/>
      <c r="AJ17" s="96"/>
      <c r="AK17" s="95"/>
      <c r="AL17" s="96"/>
      <c r="AN17" s="78" t="s">
        <v>148</v>
      </c>
      <c r="AO17" s="93">
        <v>8.5416666666666655E-2</v>
      </c>
      <c r="AP17" s="76" t="s">
        <v>116</v>
      </c>
      <c r="AQ17" s="96" t="s">
        <v>213</v>
      </c>
      <c r="AR17" s="76" t="s">
        <v>116</v>
      </c>
      <c r="AS17" s="90" t="s">
        <v>213</v>
      </c>
      <c r="AT17" s="95"/>
      <c r="AU17" s="96"/>
      <c r="AV17" s="95"/>
      <c r="AW17" s="96"/>
      <c r="AX17" s="95"/>
      <c r="AY17" s="96"/>
      <c r="BA17" s="78" t="s">
        <v>148</v>
      </c>
      <c r="BB17" s="93">
        <v>0.1013888888888889</v>
      </c>
      <c r="BC17" s="76" t="s">
        <v>116</v>
      </c>
      <c r="BD17" s="96" t="s">
        <v>213</v>
      </c>
      <c r="BE17" s="76" t="s">
        <v>116</v>
      </c>
      <c r="BF17" s="90" t="s">
        <v>212</v>
      </c>
      <c r="BH17" s="78" t="s">
        <v>148</v>
      </c>
      <c r="BI17" s="93">
        <v>0.10486111111111111</v>
      </c>
      <c r="BJ17" s="76" t="s">
        <v>116</v>
      </c>
      <c r="BK17" s="96" t="s">
        <v>213</v>
      </c>
      <c r="BL17" s="76" t="s">
        <v>116</v>
      </c>
      <c r="BM17" s="90" t="s">
        <v>213</v>
      </c>
      <c r="BN17" s="95"/>
      <c r="BO17" s="96"/>
      <c r="BP17" s="95"/>
      <c r="BQ17" s="96"/>
      <c r="BR17" s="95"/>
      <c r="BS17" s="96"/>
      <c r="BU17" s="73" t="s">
        <v>147</v>
      </c>
      <c r="BV17" s="93">
        <v>0.14652777777777778</v>
      </c>
      <c r="BW17" s="76" t="s">
        <v>116</v>
      </c>
      <c r="BX17" s="96" t="s">
        <v>212</v>
      </c>
      <c r="BY17" s="76" t="s">
        <v>116</v>
      </c>
      <c r="BZ17" s="90" t="s">
        <v>213</v>
      </c>
      <c r="CA17" s="95"/>
      <c r="CB17" s="96"/>
      <c r="CC17" s="95"/>
      <c r="CD17" s="96"/>
      <c r="CE17" s="95"/>
      <c r="CF17" s="96"/>
      <c r="CH17" s="73" t="s">
        <v>147</v>
      </c>
      <c r="CI17" s="93">
        <v>0.10069444444444443</v>
      </c>
      <c r="CJ17" s="76" t="s">
        <v>116</v>
      </c>
      <c r="CK17" s="96" t="s">
        <v>213</v>
      </c>
      <c r="CL17" s="76" t="s">
        <v>116</v>
      </c>
      <c r="CM17" s="90" t="s">
        <v>213</v>
      </c>
      <c r="CN17" s="95"/>
      <c r="CO17" s="96"/>
      <c r="CP17" s="95"/>
      <c r="CQ17" s="96"/>
      <c r="CR17" s="95"/>
      <c r="CS17" s="96"/>
      <c r="CU17" s="73" t="s">
        <v>246</v>
      </c>
      <c r="CV17" s="93">
        <v>0.10625</v>
      </c>
      <c r="CW17" s="76" t="s">
        <v>116</v>
      </c>
      <c r="CX17" s="96" t="s">
        <v>212</v>
      </c>
      <c r="CY17" s="76"/>
      <c r="CZ17" s="90"/>
      <c r="DA17" s="95"/>
      <c r="DB17" s="96"/>
    </row>
    <row r="18" spans="1:106" ht="15" customHeight="1" thickBot="1" x14ac:dyDescent="0.4">
      <c r="A18" s="78" t="s">
        <v>149</v>
      </c>
      <c r="B18" s="93">
        <v>0.1111111111111111</v>
      </c>
      <c r="C18" s="76" t="s">
        <v>116</v>
      </c>
      <c r="D18" s="96" t="s">
        <v>213</v>
      </c>
      <c r="E18" s="76" t="s">
        <v>116</v>
      </c>
      <c r="F18" s="90" t="s">
        <v>213</v>
      </c>
      <c r="G18" s="95"/>
      <c r="H18" s="96"/>
      <c r="I18" s="95"/>
      <c r="J18" s="96"/>
      <c r="K18" s="95"/>
      <c r="L18" s="96"/>
      <c r="N18" s="78" t="s">
        <v>149</v>
      </c>
      <c r="O18" s="93">
        <v>0.11527777777777777</v>
      </c>
      <c r="P18" s="76" t="s">
        <v>116</v>
      </c>
      <c r="Q18" s="96" t="s">
        <v>213</v>
      </c>
      <c r="R18" s="76" t="s">
        <v>116</v>
      </c>
      <c r="S18" s="90" t="s">
        <v>213</v>
      </c>
      <c r="T18" s="95"/>
      <c r="U18" s="96"/>
      <c r="V18" s="95"/>
      <c r="W18" s="96"/>
      <c r="X18" s="95"/>
      <c r="Y18" s="96"/>
      <c r="AA18" s="78" t="s">
        <v>149</v>
      </c>
      <c r="AB18" s="93">
        <v>9.7222222222222224E-2</v>
      </c>
      <c r="AC18" s="76" t="s">
        <v>116</v>
      </c>
      <c r="AD18" s="96" t="s">
        <v>213</v>
      </c>
      <c r="AE18" s="76" t="s">
        <v>116</v>
      </c>
      <c r="AF18" s="90" t="s">
        <v>213</v>
      </c>
      <c r="AG18" s="95"/>
      <c r="AH18" s="96"/>
      <c r="AI18" s="95"/>
      <c r="AJ18" s="96"/>
      <c r="AK18" s="95"/>
      <c r="AL18" s="96"/>
      <c r="AN18" s="78" t="s">
        <v>149</v>
      </c>
      <c r="AO18" s="93">
        <v>9.930555555555555E-2</v>
      </c>
      <c r="AP18" s="76" t="s">
        <v>116</v>
      </c>
      <c r="AQ18" s="96" t="s">
        <v>213</v>
      </c>
      <c r="AR18" s="76" t="s">
        <v>116</v>
      </c>
      <c r="AS18" s="90" t="s">
        <v>213</v>
      </c>
      <c r="AT18" s="95"/>
      <c r="AU18" s="96"/>
      <c r="AV18" s="95"/>
      <c r="AW18" s="96"/>
      <c r="AX18" s="95"/>
      <c r="AY18" s="96"/>
      <c r="BA18" s="78" t="s">
        <v>149</v>
      </c>
      <c r="BB18" s="93">
        <v>0.17083333333333331</v>
      </c>
      <c r="BC18" s="76" t="s">
        <v>116</v>
      </c>
      <c r="BD18" s="96" t="s">
        <v>213</v>
      </c>
      <c r="BE18" s="76" t="s">
        <v>116</v>
      </c>
      <c r="BF18" s="90" t="s">
        <v>212</v>
      </c>
      <c r="BH18" s="78" t="s">
        <v>149</v>
      </c>
      <c r="BI18" s="93">
        <v>8.6111111111111124E-2</v>
      </c>
      <c r="BJ18" s="76" t="s">
        <v>116</v>
      </c>
      <c r="BK18" s="96" t="s">
        <v>213</v>
      </c>
      <c r="BL18" s="76" t="s">
        <v>116</v>
      </c>
      <c r="BM18" s="90" t="s">
        <v>213</v>
      </c>
      <c r="BN18" s="95"/>
      <c r="BO18" s="96"/>
      <c r="BP18" s="95"/>
      <c r="BQ18" s="96"/>
      <c r="BR18" s="95"/>
      <c r="BS18" s="96"/>
      <c r="BU18" s="73" t="s">
        <v>148</v>
      </c>
      <c r="BV18" s="93">
        <v>0.12986111111111112</v>
      </c>
      <c r="BW18" s="76" t="s">
        <v>116</v>
      </c>
      <c r="BX18" s="96" t="s">
        <v>208</v>
      </c>
      <c r="BY18" s="76" t="s">
        <v>116</v>
      </c>
      <c r="BZ18" s="90" t="s">
        <v>213</v>
      </c>
      <c r="CA18" s="95"/>
      <c r="CB18" s="96"/>
      <c r="CC18" s="95"/>
      <c r="CD18" s="96"/>
      <c r="CE18" s="95"/>
      <c r="CF18" s="96"/>
      <c r="CH18" s="73" t="s">
        <v>148</v>
      </c>
      <c r="CI18" s="93">
        <v>0.12013888888888889</v>
      </c>
      <c r="CJ18" s="76" t="s">
        <v>116</v>
      </c>
      <c r="CK18" s="96" t="s">
        <v>213</v>
      </c>
      <c r="CL18" s="76" t="s">
        <v>116</v>
      </c>
      <c r="CM18" s="90" t="s">
        <v>213</v>
      </c>
      <c r="CN18" s="95"/>
      <c r="CO18" s="96"/>
      <c r="CP18" s="95"/>
      <c r="CQ18" s="96"/>
      <c r="CR18" s="95"/>
      <c r="CS18" s="96"/>
      <c r="CU18" s="73" t="s">
        <v>247</v>
      </c>
      <c r="CV18" s="93">
        <v>7.9861111111111105E-2</v>
      </c>
      <c r="CW18" s="76" t="s">
        <v>116</v>
      </c>
      <c r="CX18" s="96" t="s">
        <v>212</v>
      </c>
      <c r="CY18" s="76"/>
      <c r="CZ18" s="90"/>
      <c r="DA18" s="95"/>
      <c r="DB18" s="96"/>
    </row>
    <row r="19" spans="1:106" ht="14.5" customHeight="1" thickBot="1" x14ac:dyDescent="0.4">
      <c r="A19" s="78" t="s">
        <v>150</v>
      </c>
      <c r="B19" s="93">
        <v>0.10625</v>
      </c>
      <c r="C19" s="76" t="s">
        <v>116</v>
      </c>
      <c r="D19" s="96" t="s">
        <v>213</v>
      </c>
      <c r="E19" s="82" t="s">
        <v>116</v>
      </c>
      <c r="F19" s="90" t="s">
        <v>213</v>
      </c>
      <c r="G19" s="95"/>
      <c r="H19" s="96"/>
      <c r="I19" s="95"/>
      <c r="J19" s="96"/>
      <c r="K19" s="95"/>
      <c r="L19" s="96"/>
      <c r="N19" s="78" t="s">
        <v>150</v>
      </c>
      <c r="O19" s="93">
        <v>0.13541666666666666</v>
      </c>
      <c r="P19" s="76" t="s">
        <v>116</v>
      </c>
      <c r="Q19" s="96" t="s">
        <v>213</v>
      </c>
      <c r="R19" s="82" t="s">
        <v>116</v>
      </c>
      <c r="S19" s="90" t="s">
        <v>213</v>
      </c>
      <c r="T19" s="95"/>
      <c r="U19" s="96"/>
      <c r="V19" s="95"/>
      <c r="W19" s="96"/>
      <c r="X19" s="95"/>
      <c r="Y19" s="96"/>
      <c r="AA19" s="78" t="s">
        <v>150</v>
      </c>
      <c r="AB19" s="93">
        <v>9.1666666666666674E-2</v>
      </c>
      <c r="AC19" s="76" t="s">
        <v>116</v>
      </c>
      <c r="AD19" s="96" t="s">
        <v>213</v>
      </c>
      <c r="AE19" s="82" t="s">
        <v>116</v>
      </c>
      <c r="AF19" s="90" t="s">
        <v>213</v>
      </c>
      <c r="AG19" s="95"/>
      <c r="AH19" s="96"/>
      <c r="AI19" s="95"/>
      <c r="AJ19" s="96"/>
      <c r="AK19" s="95"/>
      <c r="AL19" s="96"/>
      <c r="AN19" s="78" t="s">
        <v>150</v>
      </c>
      <c r="AO19" s="93">
        <v>0.10902777777777778</v>
      </c>
      <c r="AP19" s="76" t="s">
        <v>116</v>
      </c>
      <c r="AQ19" s="96" t="s">
        <v>213</v>
      </c>
      <c r="AR19" s="82" t="s">
        <v>116</v>
      </c>
      <c r="AS19" s="90" t="s">
        <v>213</v>
      </c>
      <c r="AT19" s="95"/>
      <c r="AU19" s="96"/>
      <c r="AV19" s="95"/>
      <c r="AW19" s="96"/>
      <c r="AX19" s="95"/>
      <c r="AY19" s="96"/>
      <c r="BA19" s="78" t="s">
        <v>150</v>
      </c>
      <c r="BB19" s="93">
        <v>0.12986111111111112</v>
      </c>
      <c r="BC19" s="76" t="s">
        <v>116</v>
      </c>
      <c r="BD19" s="96" t="s">
        <v>213</v>
      </c>
      <c r="BE19" s="82" t="s">
        <v>116</v>
      </c>
      <c r="BF19" s="90" t="s">
        <v>212</v>
      </c>
      <c r="BH19" s="78" t="s">
        <v>150</v>
      </c>
      <c r="BI19" s="93">
        <v>8.5416666666666655E-2</v>
      </c>
      <c r="BJ19" s="76" t="s">
        <v>116</v>
      </c>
      <c r="BK19" s="96" t="s">
        <v>213</v>
      </c>
      <c r="BL19" s="82" t="s">
        <v>116</v>
      </c>
      <c r="BM19" s="90" t="s">
        <v>213</v>
      </c>
      <c r="BN19" s="95"/>
      <c r="BO19" s="96"/>
      <c r="BP19" s="95"/>
      <c r="BQ19" s="96"/>
      <c r="BR19" s="95"/>
      <c r="BS19" s="96"/>
      <c r="BU19" s="73" t="s">
        <v>149</v>
      </c>
      <c r="BV19" s="93">
        <v>0.10069444444444443</v>
      </c>
      <c r="BW19" s="76" t="s">
        <v>116</v>
      </c>
      <c r="BX19" s="96" t="s">
        <v>208</v>
      </c>
      <c r="BY19" s="82" t="s">
        <v>116</v>
      </c>
      <c r="BZ19" s="90" t="s">
        <v>213</v>
      </c>
      <c r="CA19" s="95"/>
      <c r="CB19" s="96"/>
      <c r="CC19" s="95"/>
      <c r="CD19" s="96"/>
      <c r="CE19" s="95"/>
      <c r="CF19" s="96"/>
      <c r="CH19" s="73" t="s">
        <v>149</v>
      </c>
      <c r="CI19" s="93">
        <v>0.14305555555555557</v>
      </c>
      <c r="CJ19" s="76" t="s">
        <v>116</v>
      </c>
      <c r="CK19" s="96" t="s">
        <v>213</v>
      </c>
      <c r="CL19" s="82" t="s">
        <v>116</v>
      </c>
      <c r="CM19" s="90" t="s">
        <v>213</v>
      </c>
      <c r="CN19" s="95"/>
      <c r="CO19" s="96"/>
      <c r="CP19" s="95"/>
      <c r="CQ19" s="96"/>
      <c r="CR19" s="95"/>
      <c r="CS19" s="96"/>
      <c r="CU19" s="73" t="s">
        <v>248</v>
      </c>
      <c r="CV19" s="93">
        <v>0.14305555555555557</v>
      </c>
      <c r="CW19" s="76" t="s">
        <v>116</v>
      </c>
      <c r="CX19" s="96" t="s">
        <v>212</v>
      </c>
      <c r="CY19" s="82"/>
      <c r="CZ19" s="90"/>
      <c r="DA19" s="95"/>
      <c r="DB19" s="96"/>
    </row>
    <row r="20" spans="1:106" ht="15" thickBot="1" x14ac:dyDescent="0.4">
      <c r="A20" s="78" t="s">
        <v>151</v>
      </c>
      <c r="B20" s="93">
        <v>8.9583333333333334E-2</v>
      </c>
      <c r="C20" s="76" t="s">
        <v>116</v>
      </c>
      <c r="D20" s="96" t="s">
        <v>213</v>
      </c>
      <c r="E20" s="82" t="s">
        <v>116</v>
      </c>
      <c r="F20" s="90" t="s">
        <v>213</v>
      </c>
      <c r="G20" s="87"/>
      <c r="H20" s="96"/>
      <c r="I20" s="86"/>
      <c r="J20" s="96"/>
      <c r="K20" s="86"/>
      <c r="L20" s="96"/>
      <c r="N20" s="78" t="s">
        <v>151</v>
      </c>
      <c r="O20" s="93">
        <v>0.16180555555555556</v>
      </c>
      <c r="P20" s="76" t="s">
        <v>116</v>
      </c>
      <c r="Q20" s="96" t="s">
        <v>213</v>
      </c>
      <c r="R20" s="82" t="s">
        <v>116</v>
      </c>
      <c r="S20" s="90" t="s">
        <v>213</v>
      </c>
      <c r="T20" s="87"/>
      <c r="U20" s="96"/>
      <c r="V20" s="86"/>
      <c r="W20" s="96"/>
      <c r="X20" s="86"/>
      <c r="Y20" s="96"/>
      <c r="AA20" s="78" t="s">
        <v>151</v>
      </c>
      <c r="AB20" s="93">
        <v>8.819444444444445E-2</v>
      </c>
      <c r="AC20" s="76" t="s">
        <v>116</v>
      </c>
      <c r="AD20" s="96" t="s">
        <v>213</v>
      </c>
      <c r="AE20" s="82" t="s">
        <v>116</v>
      </c>
      <c r="AF20" s="90" t="s">
        <v>213</v>
      </c>
      <c r="AG20" s="95"/>
      <c r="AH20" s="96"/>
      <c r="AI20" s="86"/>
      <c r="AJ20" s="96"/>
      <c r="AK20" s="86"/>
      <c r="AL20" s="96"/>
      <c r="AN20" s="78" t="s">
        <v>151</v>
      </c>
      <c r="AO20" s="93">
        <v>0.10069444444444443</v>
      </c>
      <c r="AP20" s="76" t="s">
        <v>116</v>
      </c>
      <c r="AQ20" s="96" t="s">
        <v>213</v>
      </c>
      <c r="AR20" s="82" t="s">
        <v>116</v>
      </c>
      <c r="AS20" s="90" t="s">
        <v>213</v>
      </c>
      <c r="AT20" s="87"/>
      <c r="AU20" s="96"/>
      <c r="AV20" s="86"/>
      <c r="AW20" s="96"/>
      <c r="AX20" s="86"/>
      <c r="AY20" s="96"/>
      <c r="BA20" s="78" t="s">
        <v>151</v>
      </c>
      <c r="BB20" s="93">
        <v>0.15625</v>
      </c>
      <c r="BC20" s="76" t="s">
        <v>116</v>
      </c>
      <c r="BD20" s="96" t="s">
        <v>213</v>
      </c>
      <c r="BE20" s="82" t="s">
        <v>116</v>
      </c>
      <c r="BF20" s="90" t="s">
        <v>245</v>
      </c>
      <c r="BH20" s="78" t="s">
        <v>151</v>
      </c>
      <c r="BI20" s="93">
        <v>9.375E-2</v>
      </c>
      <c r="BJ20" s="76" t="s">
        <v>116</v>
      </c>
      <c r="BK20" s="96" t="s">
        <v>213</v>
      </c>
      <c r="BL20" s="82" t="s">
        <v>116</v>
      </c>
      <c r="BM20" s="90" t="s">
        <v>213</v>
      </c>
      <c r="BN20" s="87"/>
      <c r="BO20" s="96"/>
      <c r="BP20" s="86"/>
      <c r="BQ20" s="96"/>
      <c r="BR20" s="86"/>
      <c r="BS20" s="96"/>
      <c r="BU20" s="73" t="s">
        <v>150</v>
      </c>
      <c r="BV20" s="93">
        <v>0.17777777777777778</v>
      </c>
      <c r="BW20" s="76" t="s">
        <v>116</v>
      </c>
      <c r="BX20" s="96" t="s">
        <v>208</v>
      </c>
      <c r="BY20" s="82" t="s">
        <v>116</v>
      </c>
      <c r="BZ20" s="90" t="s">
        <v>213</v>
      </c>
      <c r="CA20" s="87"/>
      <c r="CB20" s="96"/>
      <c r="CC20" s="86"/>
      <c r="CD20" s="96"/>
      <c r="CE20" s="86"/>
      <c r="CF20" s="96"/>
      <c r="CH20" s="73" t="s">
        <v>150</v>
      </c>
      <c r="CI20" s="93">
        <v>7.0833333333333331E-2</v>
      </c>
      <c r="CJ20" s="76" t="s">
        <v>116</v>
      </c>
      <c r="CK20" s="96" t="s">
        <v>213</v>
      </c>
      <c r="CL20" s="82" t="s">
        <v>116</v>
      </c>
      <c r="CM20" s="90" t="s">
        <v>213</v>
      </c>
      <c r="CN20" s="87"/>
      <c r="CO20" s="96"/>
      <c r="CP20" s="86"/>
      <c r="CQ20" s="96"/>
      <c r="CR20" s="86"/>
      <c r="CS20" s="96"/>
      <c r="CU20" s="73" t="s">
        <v>146</v>
      </c>
      <c r="CV20" s="93">
        <v>6.25E-2</v>
      </c>
      <c r="CW20" s="76" t="s">
        <v>116</v>
      </c>
      <c r="CX20" s="96" t="s">
        <v>212</v>
      </c>
      <c r="CY20" s="82"/>
      <c r="CZ20" s="90"/>
      <c r="DA20" s="95"/>
      <c r="DB20" s="96"/>
    </row>
    <row r="21" spans="1:106" ht="15" thickBot="1" x14ac:dyDescent="0.4">
      <c r="A21" s="150" t="s">
        <v>152</v>
      </c>
      <c r="B21" s="151">
        <v>0.23611111111111113</v>
      </c>
      <c r="C21" s="152" t="s">
        <v>116</v>
      </c>
      <c r="D21" s="153"/>
      <c r="E21" s="154" t="s">
        <v>116</v>
      </c>
      <c r="F21" s="155"/>
      <c r="G21" s="88"/>
      <c r="H21" s="96"/>
      <c r="I21" s="95"/>
      <c r="J21" s="96"/>
      <c r="K21" s="95"/>
      <c r="L21" s="96"/>
      <c r="N21" s="150" t="s">
        <v>152</v>
      </c>
      <c r="O21" s="156"/>
      <c r="P21" s="152" t="s">
        <v>116</v>
      </c>
      <c r="Q21" s="153"/>
      <c r="R21" s="154" t="s">
        <v>116</v>
      </c>
      <c r="S21" s="155"/>
      <c r="T21" s="88"/>
      <c r="U21" s="96"/>
      <c r="V21" s="95"/>
      <c r="W21" s="96"/>
      <c r="X21" s="95"/>
      <c r="Y21" s="96"/>
      <c r="AA21" s="78" t="s">
        <v>152</v>
      </c>
      <c r="AB21" s="93">
        <v>0.1361111111111111</v>
      </c>
      <c r="AC21" s="76" t="s">
        <v>116</v>
      </c>
      <c r="AD21" s="96" t="s">
        <v>213</v>
      </c>
      <c r="AE21" s="82" t="s">
        <v>116</v>
      </c>
      <c r="AF21" s="90" t="s">
        <v>213</v>
      </c>
      <c r="AG21" s="95" t="s">
        <v>116</v>
      </c>
      <c r="AH21" s="96" t="s">
        <v>212</v>
      </c>
      <c r="AI21" s="95"/>
      <c r="AJ21" s="96"/>
      <c r="AK21" s="95"/>
      <c r="AL21" s="96"/>
      <c r="AN21" s="78" t="s">
        <v>152</v>
      </c>
      <c r="AO21" s="93">
        <v>8.1944444444444445E-2</v>
      </c>
      <c r="AP21" s="76" t="s">
        <v>116</v>
      </c>
      <c r="AQ21" s="96" t="s">
        <v>213</v>
      </c>
      <c r="AR21" s="82" t="s">
        <v>116</v>
      </c>
      <c r="AS21" s="90" t="s">
        <v>213</v>
      </c>
      <c r="AT21" s="88" t="s">
        <v>116</v>
      </c>
      <c r="AU21" s="96" t="s">
        <v>212</v>
      </c>
      <c r="AV21" s="95"/>
      <c r="AW21" s="96"/>
      <c r="AX21" s="95"/>
      <c r="AY21" s="96"/>
      <c r="BA21" s="78" t="s">
        <v>152</v>
      </c>
      <c r="BB21" s="93">
        <v>7.7777777777777779E-2</v>
      </c>
      <c r="BC21" s="76" t="s">
        <v>116</v>
      </c>
      <c r="BD21" s="96" t="s">
        <v>213</v>
      </c>
      <c r="BE21" s="82" t="s">
        <v>116</v>
      </c>
      <c r="BF21" s="90" t="s">
        <v>245</v>
      </c>
      <c r="BH21" s="78" t="s">
        <v>152</v>
      </c>
      <c r="BI21" s="93">
        <v>0.10347222222222223</v>
      </c>
      <c r="BJ21" s="76" t="s">
        <v>116</v>
      </c>
      <c r="BK21" s="96" t="s">
        <v>213</v>
      </c>
      <c r="BL21" s="82" t="s">
        <v>116</v>
      </c>
      <c r="BM21" s="90" t="s">
        <v>213</v>
      </c>
      <c r="BN21" s="88" t="s">
        <v>116</v>
      </c>
      <c r="BO21" s="96" t="s">
        <v>212</v>
      </c>
      <c r="BP21" s="95"/>
      <c r="BQ21" s="96"/>
      <c r="BR21" s="95"/>
      <c r="BS21" s="96"/>
      <c r="BU21" s="73" t="s">
        <v>151</v>
      </c>
      <c r="BV21" s="93">
        <v>0.10416666666666667</v>
      </c>
      <c r="BW21" s="76" t="s">
        <v>116</v>
      </c>
      <c r="BX21" s="96" t="s">
        <v>208</v>
      </c>
      <c r="BY21" s="82" t="s">
        <v>116</v>
      </c>
      <c r="BZ21" s="90" t="s">
        <v>213</v>
      </c>
      <c r="CA21" s="88" t="s">
        <v>116</v>
      </c>
      <c r="CB21" s="96" t="s">
        <v>212</v>
      </c>
      <c r="CC21" s="95"/>
      <c r="CD21" s="96"/>
      <c r="CE21" s="95"/>
      <c r="CF21" s="96"/>
      <c r="CH21" s="73" t="s">
        <v>151</v>
      </c>
      <c r="CI21" s="93">
        <v>0.10347222222222223</v>
      </c>
      <c r="CJ21" s="76" t="s">
        <v>116</v>
      </c>
      <c r="CK21" s="96" t="s">
        <v>213</v>
      </c>
      <c r="CL21" s="82" t="s">
        <v>116</v>
      </c>
      <c r="CM21" s="90" t="s">
        <v>213</v>
      </c>
      <c r="CN21" s="88" t="s">
        <v>116</v>
      </c>
      <c r="CO21" s="96" t="s">
        <v>212</v>
      </c>
      <c r="CP21" s="95"/>
      <c r="CQ21" s="96"/>
      <c r="CR21" s="95"/>
      <c r="CS21" s="96"/>
      <c r="CU21" s="73" t="s">
        <v>147</v>
      </c>
      <c r="CV21" s="93">
        <v>6.1111111111111116E-2</v>
      </c>
      <c r="CW21" s="76" t="s">
        <v>116</v>
      </c>
      <c r="CX21" s="96" t="s">
        <v>213</v>
      </c>
      <c r="CY21" s="82"/>
      <c r="CZ21" s="90"/>
      <c r="DA21" s="95"/>
      <c r="DB21" s="96"/>
    </row>
    <row r="22" spans="1:106" ht="15" thickBot="1" x14ac:dyDescent="0.4">
      <c r="A22" s="78" t="s">
        <v>153</v>
      </c>
      <c r="B22" s="93">
        <v>0.12638888888888888</v>
      </c>
      <c r="C22" s="76" t="s">
        <v>116</v>
      </c>
      <c r="D22" s="96" t="s">
        <v>213</v>
      </c>
      <c r="E22" s="82" t="s">
        <v>116</v>
      </c>
      <c r="F22" s="90" t="s">
        <v>213</v>
      </c>
      <c r="G22" s="88" t="s">
        <v>116</v>
      </c>
      <c r="H22" s="96" t="s">
        <v>207</v>
      </c>
      <c r="I22" s="95"/>
      <c r="J22" s="96"/>
      <c r="K22" s="95"/>
      <c r="L22" s="96"/>
      <c r="N22" s="78" t="s">
        <v>153</v>
      </c>
      <c r="O22" s="93">
        <v>0.10833333333333334</v>
      </c>
      <c r="P22" s="76" t="s">
        <v>116</v>
      </c>
      <c r="Q22" s="96" t="s">
        <v>213</v>
      </c>
      <c r="R22" s="82" t="s">
        <v>116</v>
      </c>
      <c r="S22" s="90" t="s">
        <v>213</v>
      </c>
      <c r="T22" s="88" t="s">
        <v>116</v>
      </c>
      <c r="U22" s="96" t="s">
        <v>212</v>
      </c>
      <c r="V22" s="95"/>
      <c r="W22" s="96"/>
      <c r="X22" s="95"/>
      <c r="Y22" s="96"/>
      <c r="AA22" s="78" t="s">
        <v>153</v>
      </c>
      <c r="AB22" s="93">
        <v>8.4722222222222213E-2</v>
      </c>
      <c r="AC22" s="76" t="s">
        <v>116</v>
      </c>
      <c r="AD22" s="96" t="s">
        <v>213</v>
      </c>
      <c r="AE22" s="82" t="s">
        <v>116</v>
      </c>
      <c r="AF22" s="90" t="s">
        <v>213</v>
      </c>
      <c r="AG22" s="95" t="s">
        <v>116</v>
      </c>
      <c r="AH22" s="96" t="s">
        <v>212</v>
      </c>
      <c r="AI22" s="95"/>
      <c r="AJ22" s="96"/>
      <c r="AK22" s="95"/>
      <c r="AL22" s="96"/>
      <c r="AN22" s="150" t="s">
        <v>153</v>
      </c>
      <c r="AO22" s="156"/>
      <c r="AP22" s="152" t="s">
        <v>116</v>
      </c>
      <c r="AQ22" s="153" t="s">
        <v>213</v>
      </c>
      <c r="AR22" s="154" t="s">
        <v>116</v>
      </c>
      <c r="AS22" s="155" t="s">
        <v>213</v>
      </c>
      <c r="AT22" s="157" t="s">
        <v>116</v>
      </c>
      <c r="AU22" s="153" t="s">
        <v>212</v>
      </c>
      <c r="AV22" s="95"/>
      <c r="AW22" s="96"/>
      <c r="AX22" s="95"/>
      <c r="AY22" s="96"/>
      <c r="BA22" s="78" t="s">
        <v>153</v>
      </c>
      <c r="BB22" s="93">
        <v>0.15208333333333332</v>
      </c>
      <c r="BC22" s="76" t="s">
        <v>116</v>
      </c>
      <c r="BD22" s="96" t="s">
        <v>213</v>
      </c>
      <c r="BE22" s="82" t="s">
        <v>116</v>
      </c>
      <c r="BF22" s="90" t="s">
        <v>245</v>
      </c>
      <c r="BH22" s="78" t="s">
        <v>153</v>
      </c>
      <c r="BI22" s="93">
        <v>9.7916666666666666E-2</v>
      </c>
      <c r="BJ22" s="76" t="s">
        <v>116</v>
      </c>
      <c r="BK22" s="96" t="s">
        <v>213</v>
      </c>
      <c r="BL22" s="82" t="s">
        <v>116</v>
      </c>
      <c r="BM22" s="90" t="s">
        <v>213</v>
      </c>
      <c r="BN22" s="88" t="s">
        <v>116</v>
      </c>
      <c r="BO22" s="96" t="s">
        <v>212</v>
      </c>
      <c r="BP22" s="95"/>
      <c r="BQ22" s="96"/>
      <c r="BR22" s="95"/>
      <c r="BS22" s="96"/>
      <c r="BU22" s="73" t="s">
        <v>152</v>
      </c>
      <c r="BV22" s="93">
        <v>0.14652777777777778</v>
      </c>
      <c r="BW22" s="76" t="s">
        <v>116</v>
      </c>
      <c r="BX22" s="96" t="s">
        <v>208</v>
      </c>
      <c r="BY22" s="82" t="s">
        <v>116</v>
      </c>
      <c r="BZ22" s="90" t="s">
        <v>213</v>
      </c>
      <c r="CA22" s="88" t="s">
        <v>116</v>
      </c>
      <c r="CB22" s="96" t="s">
        <v>212</v>
      </c>
      <c r="CC22" s="95"/>
      <c r="CD22" s="96"/>
      <c r="CE22" s="95"/>
      <c r="CF22" s="96"/>
      <c r="CH22" s="158" t="s">
        <v>152</v>
      </c>
      <c r="CI22" s="156"/>
      <c r="CJ22" s="152" t="s">
        <v>116</v>
      </c>
      <c r="CK22" s="153"/>
      <c r="CL22" s="154" t="s">
        <v>116</v>
      </c>
      <c r="CM22" s="155"/>
      <c r="CN22" s="157" t="s">
        <v>116</v>
      </c>
      <c r="CO22" s="153"/>
      <c r="CP22" s="95"/>
      <c r="CQ22" s="96"/>
      <c r="CR22" s="95"/>
      <c r="CS22" s="96"/>
      <c r="CU22" s="73" t="s">
        <v>148</v>
      </c>
      <c r="CV22" s="93">
        <v>7.1527777777777787E-2</v>
      </c>
      <c r="CW22" s="76" t="s">
        <v>116</v>
      </c>
      <c r="CX22" s="96" t="s">
        <v>213</v>
      </c>
      <c r="CY22" s="82"/>
      <c r="CZ22" s="90"/>
      <c r="DA22" s="95"/>
      <c r="DB22" s="96"/>
    </row>
    <row r="23" spans="1:106" ht="15" thickBot="1" x14ac:dyDescent="0.4">
      <c r="A23" s="78" t="s">
        <v>154</v>
      </c>
      <c r="B23" s="93">
        <v>8.5416666666666655E-2</v>
      </c>
      <c r="C23" s="76" t="s">
        <v>116</v>
      </c>
      <c r="D23" s="96" t="s">
        <v>213</v>
      </c>
      <c r="E23" s="82" t="s">
        <v>116</v>
      </c>
      <c r="F23" s="90" t="s">
        <v>213</v>
      </c>
      <c r="G23" s="88" t="s">
        <v>116</v>
      </c>
      <c r="H23" s="96" t="s">
        <v>207</v>
      </c>
      <c r="I23" s="95"/>
      <c r="J23" s="96"/>
      <c r="K23" s="95"/>
      <c r="L23" s="96"/>
      <c r="N23" s="78" t="s">
        <v>154</v>
      </c>
      <c r="O23" s="204">
        <v>6.7361111111111108E-2</v>
      </c>
      <c r="P23" s="76" t="s">
        <v>116</v>
      </c>
      <c r="Q23" s="96" t="s">
        <v>213</v>
      </c>
      <c r="R23" s="82" t="s">
        <v>116</v>
      </c>
      <c r="S23" s="90" t="s">
        <v>213</v>
      </c>
      <c r="T23" s="88" t="s">
        <v>116</v>
      </c>
      <c r="U23" s="96" t="s">
        <v>212</v>
      </c>
      <c r="V23" s="95"/>
      <c r="W23" s="96"/>
      <c r="X23" s="95"/>
      <c r="Y23" s="96"/>
      <c r="AA23" s="150" t="s">
        <v>154</v>
      </c>
      <c r="AB23" s="156"/>
      <c r="AC23" s="152" t="s">
        <v>116</v>
      </c>
      <c r="AD23" s="153"/>
      <c r="AE23" s="154" t="s">
        <v>116</v>
      </c>
      <c r="AF23" s="155"/>
      <c r="AG23" s="159"/>
      <c r="AH23" s="153"/>
      <c r="AI23" s="95"/>
      <c r="AJ23" s="96"/>
      <c r="AK23" s="95"/>
      <c r="AL23" s="96"/>
      <c r="AN23" s="78" t="s">
        <v>154</v>
      </c>
      <c r="AO23" s="93">
        <v>8.1250000000000003E-2</v>
      </c>
      <c r="AP23" s="76" t="s">
        <v>116</v>
      </c>
      <c r="AQ23" s="96" t="s">
        <v>213</v>
      </c>
      <c r="AR23" s="82" t="s">
        <v>116</v>
      </c>
      <c r="AS23" s="90" t="s">
        <v>213</v>
      </c>
      <c r="AT23" s="88" t="s">
        <v>116</v>
      </c>
      <c r="AU23" s="96" t="s">
        <v>212</v>
      </c>
      <c r="AV23" s="95"/>
      <c r="AW23" s="96"/>
      <c r="AX23" s="95"/>
      <c r="AY23" s="96"/>
      <c r="BA23" s="78" t="s">
        <v>154</v>
      </c>
      <c r="BB23" s="93">
        <v>9.930555555555555E-2</v>
      </c>
      <c r="BC23" s="76" t="s">
        <v>116</v>
      </c>
      <c r="BD23" s="96" t="s">
        <v>213</v>
      </c>
      <c r="BE23" s="82" t="s">
        <v>116</v>
      </c>
      <c r="BF23" s="90" t="s">
        <v>245</v>
      </c>
      <c r="BH23" s="150" t="s">
        <v>154</v>
      </c>
      <c r="BI23" s="205"/>
      <c r="BJ23" s="152" t="s">
        <v>116</v>
      </c>
      <c r="BK23" s="153"/>
      <c r="BL23" s="154" t="s">
        <v>116</v>
      </c>
      <c r="BM23" s="155"/>
      <c r="BN23" s="157" t="s">
        <v>116</v>
      </c>
      <c r="BO23" s="153"/>
      <c r="BP23" s="95"/>
      <c r="BQ23" s="96"/>
      <c r="BR23" s="95"/>
      <c r="BS23" s="96"/>
      <c r="BU23" s="73" t="s">
        <v>153</v>
      </c>
      <c r="BV23" s="93">
        <v>0.11666666666666665</v>
      </c>
      <c r="BW23" s="76" t="s">
        <v>116</v>
      </c>
      <c r="BX23" s="96" t="s">
        <v>208</v>
      </c>
      <c r="BY23" s="82" t="s">
        <v>116</v>
      </c>
      <c r="BZ23" s="90" t="s">
        <v>213</v>
      </c>
      <c r="CA23" s="88" t="s">
        <v>116</v>
      </c>
      <c r="CB23" s="96" t="s">
        <v>212</v>
      </c>
      <c r="CC23" s="95"/>
      <c r="CD23" s="96"/>
      <c r="CE23" s="95"/>
      <c r="CF23" s="96"/>
      <c r="CH23" s="73" t="s">
        <v>153</v>
      </c>
      <c r="CI23" s="93">
        <v>5.9722222222222225E-2</v>
      </c>
      <c r="CJ23" s="76" t="s">
        <v>116</v>
      </c>
      <c r="CK23" s="96" t="s">
        <v>213</v>
      </c>
      <c r="CL23" s="82" t="s">
        <v>116</v>
      </c>
      <c r="CM23" s="90" t="s">
        <v>213</v>
      </c>
      <c r="CN23" s="88" t="s">
        <v>116</v>
      </c>
      <c r="CO23" s="96" t="s">
        <v>212</v>
      </c>
      <c r="CP23" s="95"/>
      <c r="CQ23" s="96"/>
      <c r="CR23" s="95"/>
      <c r="CS23" s="96"/>
      <c r="CU23" s="73" t="s">
        <v>149</v>
      </c>
      <c r="CV23" s="93">
        <v>6.7361111111111108E-2</v>
      </c>
      <c r="CW23" s="76" t="s">
        <v>116</v>
      </c>
      <c r="CX23" s="96" t="s">
        <v>213</v>
      </c>
      <c r="CY23" s="82"/>
      <c r="CZ23" s="90"/>
      <c r="DA23" s="95"/>
      <c r="DB23" s="96"/>
    </row>
    <row r="24" spans="1:106" ht="15" thickBot="1" x14ac:dyDescent="0.4">
      <c r="A24" s="78" t="s">
        <v>155</v>
      </c>
      <c r="B24" s="93">
        <v>8.1250000000000003E-2</v>
      </c>
      <c r="C24" s="76" t="s">
        <v>116</v>
      </c>
      <c r="D24" s="96" t="s">
        <v>213</v>
      </c>
      <c r="E24" s="82" t="s">
        <v>116</v>
      </c>
      <c r="F24" s="90" t="s">
        <v>213</v>
      </c>
      <c r="G24" s="88" t="s">
        <v>116</v>
      </c>
      <c r="H24" s="96" t="s">
        <v>213</v>
      </c>
      <c r="I24" s="95"/>
      <c r="J24" s="96"/>
      <c r="K24" s="95"/>
      <c r="L24" s="96"/>
      <c r="N24" s="78" t="s">
        <v>155</v>
      </c>
      <c r="O24" s="204">
        <v>7.1527777777777787E-2</v>
      </c>
      <c r="P24" s="76" t="s">
        <v>116</v>
      </c>
      <c r="Q24" s="96" t="s">
        <v>213</v>
      </c>
      <c r="R24" s="82" t="s">
        <v>116</v>
      </c>
      <c r="S24" s="90" t="s">
        <v>213</v>
      </c>
      <c r="T24" s="88" t="s">
        <v>116</v>
      </c>
      <c r="U24" s="96" t="s">
        <v>213</v>
      </c>
      <c r="V24" s="95"/>
      <c r="W24" s="96"/>
      <c r="X24" s="95"/>
      <c r="Y24" s="96"/>
      <c r="AA24" s="78" t="s">
        <v>155</v>
      </c>
      <c r="AB24" s="93">
        <v>9.3055555555555558E-2</v>
      </c>
      <c r="AC24" s="76" t="s">
        <v>116</v>
      </c>
      <c r="AD24" s="96" t="s">
        <v>213</v>
      </c>
      <c r="AE24" s="82" t="s">
        <v>116</v>
      </c>
      <c r="AF24" s="90" t="s">
        <v>213</v>
      </c>
      <c r="AG24" s="95" t="s">
        <v>116</v>
      </c>
      <c r="AH24" s="96" t="s">
        <v>212</v>
      </c>
      <c r="AI24" s="95"/>
      <c r="AJ24" s="96"/>
      <c r="AK24" s="95"/>
      <c r="AL24" s="96"/>
      <c r="AN24" s="78" t="s">
        <v>155</v>
      </c>
      <c r="AO24" s="93">
        <v>9.5138888888888884E-2</v>
      </c>
      <c r="AP24" s="76" t="s">
        <v>116</v>
      </c>
      <c r="AQ24" s="96" t="s">
        <v>213</v>
      </c>
      <c r="AR24" s="82" t="s">
        <v>116</v>
      </c>
      <c r="AS24" s="90" t="s">
        <v>213</v>
      </c>
      <c r="AT24" s="88" t="s">
        <v>116</v>
      </c>
      <c r="AU24" s="96" t="s">
        <v>212</v>
      </c>
      <c r="AV24" s="95"/>
      <c r="AW24" s="96"/>
      <c r="AX24" s="95"/>
      <c r="AY24" s="96"/>
      <c r="BA24" s="150" t="s">
        <v>155</v>
      </c>
      <c r="BB24" s="156"/>
      <c r="BC24" s="152" t="s">
        <v>116</v>
      </c>
      <c r="BD24" s="153"/>
      <c r="BE24" s="154"/>
      <c r="BF24" s="155"/>
      <c r="BH24" s="78" t="s">
        <v>155</v>
      </c>
      <c r="BI24" s="93">
        <v>7.5694444444444439E-2</v>
      </c>
      <c r="BJ24" s="76" t="s">
        <v>116</v>
      </c>
      <c r="BK24" s="96" t="s">
        <v>213</v>
      </c>
      <c r="BL24" s="82" t="s">
        <v>116</v>
      </c>
      <c r="BM24" s="90" t="s">
        <v>213</v>
      </c>
      <c r="BN24" s="88" t="s">
        <v>116</v>
      </c>
      <c r="BO24" s="96" t="s">
        <v>213</v>
      </c>
      <c r="BP24" s="95"/>
      <c r="BQ24" s="96"/>
      <c r="BR24" s="95"/>
      <c r="BS24" s="96"/>
      <c r="BU24" s="158" t="s">
        <v>154</v>
      </c>
      <c r="BV24" s="156"/>
      <c r="BW24" s="152" t="s">
        <v>116</v>
      </c>
      <c r="BX24" s="153"/>
      <c r="BY24" s="154" t="s">
        <v>116</v>
      </c>
      <c r="BZ24" s="155"/>
      <c r="CA24" s="157" t="s">
        <v>116</v>
      </c>
      <c r="CB24" s="153"/>
      <c r="CC24" s="95"/>
      <c r="CD24" s="96"/>
      <c r="CE24" s="95"/>
      <c r="CF24" s="96"/>
      <c r="CH24" s="73" t="s">
        <v>154</v>
      </c>
      <c r="CI24" s="93">
        <v>9.8611111111111108E-2</v>
      </c>
      <c r="CJ24" s="76" t="s">
        <v>116</v>
      </c>
      <c r="CK24" s="96" t="s">
        <v>213</v>
      </c>
      <c r="CL24" s="82" t="s">
        <v>116</v>
      </c>
      <c r="CM24" s="90" t="s">
        <v>213</v>
      </c>
      <c r="CN24" s="88" t="s">
        <v>116</v>
      </c>
      <c r="CO24" s="96" t="s">
        <v>212</v>
      </c>
      <c r="CP24" s="95"/>
      <c r="CQ24" s="96"/>
      <c r="CR24" s="95"/>
      <c r="CS24" s="96"/>
      <c r="CU24" s="73" t="s">
        <v>150</v>
      </c>
      <c r="CV24" s="93">
        <v>8.1250000000000003E-2</v>
      </c>
      <c r="CW24" s="76" t="s">
        <v>116</v>
      </c>
      <c r="CX24" s="96" t="s">
        <v>213</v>
      </c>
      <c r="CY24" s="82"/>
      <c r="CZ24" s="90"/>
      <c r="DA24" s="88"/>
      <c r="DB24" s="96"/>
    </row>
    <row r="25" spans="1:106" ht="15" thickBot="1" x14ac:dyDescent="0.4">
      <c r="A25" s="150" t="s">
        <v>156</v>
      </c>
      <c r="B25" s="196"/>
      <c r="C25" s="152" t="s">
        <v>116</v>
      </c>
      <c r="D25" s="153"/>
      <c r="E25" s="154" t="s">
        <v>116</v>
      </c>
      <c r="F25" s="155"/>
      <c r="G25" s="157" t="s">
        <v>116</v>
      </c>
      <c r="H25" s="153"/>
      <c r="I25" s="95"/>
      <c r="J25" s="96"/>
      <c r="K25" s="95"/>
      <c r="L25" s="96"/>
      <c r="N25" s="150" t="s">
        <v>156</v>
      </c>
      <c r="O25" s="156"/>
      <c r="P25" s="152" t="s">
        <v>116</v>
      </c>
      <c r="Q25" s="153"/>
      <c r="R25" s="154" t="s">
        <v>116</v>
      </c>
      <c r="S25" s="155"/>
      <c r="T25" s="157" t="s">
        <v>116</v>
      </c>
      <c r="U25" s="153"/>
      <c r="V25" s="95"/>
      <c r="W25" s="96"/>
      <c r="X25" s="95"/>
      <c r="Y25" s="96"/>
      <c r="AA25" s="78" t="s">
        <v>156</v>
      </c>
      <c r="AB25" s="93">
        <v>8.1944444444444445E-2</v>
      </c>
      <c r="AC25" s="76" t="s">
        <v>116</v>
      </c>
      <c r="AD25" s="96" t="s">
        <v>213</v>
      </c>
      <c r="AE25" s="82" t="s">
        <v>116</v>
      </c>
      <c r="AF25" s="90" t="s">
        <v>213</v>
      </c>
      <c r="AG25" s="88" t="s">
        <v>116</v>
      </c>
      <c r="AH25" s="96" t="s">
        <v>212</v>
      </c>
      <c r="AI25" s="95"/>
      <c r="AJ25" s="96"/>
      <c r="AK25" s="95"/>
      <c r="AL25" s="96"/>
      <c r="AN25" s="78" t="s">
        <v>156</v>
      </c>
      <c r="AO25" s="93">
        <v>7.2916666666666671E-2</v>
      </c>
      <c r="AP25" s="76" t="s">
        <v>116</v>
      </c>
      <c r="AQ25" s="96" t="s">
        <v>213</v>
      </c>
      <c r="AR25" s="82" t="s">
        <v>116</v>
      </c>
      <c r="AS25" s="90" t="s">
        <v>213</v>
      </c>
      <c r="AT25" s="88" t="s">
        <v>116</v>
      </c>
      <c r="AU25" s="96" t="s">
        <v>212</v>
      </c>
      <c r="AV25" s="95"/>
      <c r="AW25" s="96"/>
      <c r="AX25" s="95"/>
      <c r="AY25" s="96"/>
      <c r="BA25" s="78" t="s">
        <v>156</v>
      </c>
      <c r="BB25" s="93">
        <v>0.10416666666666667</v>
      </c>
      <c r="BC25" s="76" t="s">
        <v>116</v>
      </c>
      <c r="BD25" s="96" t="s">
        <v>213</v>
      </c>
      <c r="BE25" s="82" t="s">
        <v>116</v>
      </c>
      <c r="BF25" s="90" t="s">
        <v>245</v>
      </c>
      <c r="BH25" s="78" t="s">
        <v>156</v>
      </c>
      <c r="BI25" s="93">
        <v>8.1944444444444445E-2</v>
      </c>
      <c r="BJ25" s="76" t="s">
        <v>116</v>
      </c>
      <c r="BK25" s="96" t="s">
        <v>213</v>
      </c>
      <c r="BL25" s="82" t="s">
        <v>116</v>
      </c>
      <c r="BM25" s="90" t="s">
        <v>213</v>
      </c>
      <c r="BN25" s="88" t="s">
        <v>116</v>
      </c>
      <c r="BO25" s="96" t="s">
        <v>213</v>
      </c>
      <c r="BP25" s="95"/>
      <c r="BQ25" s="96"/>
      <c r="BR25" s="95"/>
      <c r="BS25" s="96"/>
      <c r="BU25" s="73" t="s">
        <v>155</v>
      </c>
      <c r="BV25" s="93">
        <v>9.5833333333333326E-2</v>
      </c>
      <c r="BW25" s="76" t="s">
        <v>116</v>
      </c>
      <c r="BX25" s="96" t="s">
        <v>208</v>
      </c>
      <c r="BY25" s="82" t="s">
        <v>116</v>
      </c>
      <c r="BZ25" s="90" t="s">
        <v>213</v>
      </c>
      <c r="CA25" s="88" t="s">
        <v>116</v>
      </c>
      <c r="CB25" s="96" t="s">
        <v>212</v>
      </c>
      <c r="CC25" s="95"/>
      <c r="CD25" s="96"/>
      <c r="CE25" s="95"/>
      <c r="CF25" s="96"/>
      <c r="CH25" s="73" t="s">
        <v>155</v>
      </c>
      <c r="CI25" s="93">
        <v>8.4722222222222213E-2</v>
      </c>
      <c r="CJ25" s="76" t="s">
        <v>116</v>
      </c>
      <c r="CK25" s="96" t="s">
        <v>213</v>
      </c>
      <c r="CL25" s="82" t="s">
        <v>116</v>
      </c>
      <c r="CM25" s="90" t="s">
        <v>213</v>
      </c>
      <c r="CN25" s="88" t="s">
        <v>116</v>
      </c>
      <c r="CO25" s="96" t="s">
        <v>212</v>
      </c>
      <c r="CP25" s="95"/>
      <c r="CQ25" s="96"/>
      <c r="CR25" s="95"/>
      <c r="CS25" s="96"/>
      <c r="CU25" s="158" t="s">
        <v>151</v>
      </c>
      <c r="CV25" s="156"/>
      <c r="CW25" s="152" t="s">
        <v>116</v>
      </c>
      <c r="CX25" s="153"/>
      <c r="CY25" s="154"/>
      <c r="CZ25" s="155"/>
      <c r="DA25" s="157"/>
      <c r="DB25" s="153"/>
    </row>
    <row r="26" spans="1:106" ht="15" thickBot="1" x14ac:dyDescent="0.4">
      <c r="A26" s="160" t="s">
        <v>157</v>
      </c>
      <c r="B26" s="107" t="s">
        <v>192</v>
      </c>
      <c r="C26" s="107" t="s">
        <v>192</v>
      </c>
      <c r="D26" s="107" t="s">
        <v>192</v>
      </c>
      <c r="E26" s="107" t="s">
        <v>192</v>
      </c>
      <c r="F26" s="107" t="s">
        <v>192</v>
      </c>
      <c r="G26" s="107" t="s">
        <v>192</v>
      </c>
      <c r="H26" s="107" t="s">
        <v>192</v>
      </c>
      <c r="I26" s="107" t="s">
        <v>192</v>
      </c>
      <c r="J26" s="107" t="s">
        <v>192</v>
      </c>
      <c r="K26" s="107" t="s">
        <v>192</v>
      </c>
      <c r="L26" s="107" t="s">
        <v>192</v>
      </c>
      <c r="M26" s="113"/>
      <c r="N26" s="160" t="s">
        <v>157</v>
      </c>
      <c r="O26" s="107" t="s">
        <v>192</v>
      </c>
      <c r="P26" s="107" t="s">
        <v>192</v>
      </c>
      <c r="Q26" s="107" t="s">
        <v>192</v>
      </c>
      <c r="R26" s="107" t="s">
        <v>192</v>
      </c>
      <c r="S26" s="107" t="s">
        <v>192</v>
      </c>
      <c r="T26" s="107" t="s">
        <v>192</v>
      </c>
      <c r="U26" s="107" t="s">
        <v>192</v>
      </c>
      <c r="V26" s="107" t="s">
        <v>192</v>
      </c>
      <c r="W26" s="107" t="s">
        <v>192</v>
      </c>
      <c r="X26" s="107" t="s">
        <v>192</v>
      </c>
      <c r="Y26" s="107" t="s">
        <v>192</v>
      </c>
      <c r="Z26" s="113"/>
      <c r="AA26" s="160" t="s">
        <v>157</v>
      </c>
      <c r="AB26" s="107" t="s">
        <v>192</v>
      </c>
      <c r="AC26" s="107" t="s">
        <v>192</v>
      </c>
      <c r="AD26" s="107" t="s">
        <v>192</v>
      </c>
      <c r="AE26" s="107" t="s">
        <v>192</v>
      </c>
      <c r="AF26" s="107" t="s">
        <v>192</v>
      </c>
      <c r="AG26" s="107" t="s">
        <v>192</v>
      </c>
      <c r="AH26" s="107" t="s">
        <v>192</v>
      </c>
      <c r="AI26" s="107" t="s">
        <v>192</v>
      </c>
      <c r="AJ26" s="107" t="s">
        <v>192</v>
      </c>
      <c r="AK26" s="107" t="s">
        <v>192</v>
      </c>
      <c r="AL26" s="107" t="s">
        <v>192</v>
      </c>
      <c r="AM26" s="113"/>
      <c r="AN26" s="160" t="s">
        <v>157</v>
      </c>
      <c r="AO26" s="107" t="s">
        <v>192</v>
      </c>
      <c r="AP26" s="107" t="s">
        <v>192</v>
      </c>
      <c r="AQ26" s="107" t="s">
        <v>192</v>
      </c>
      <c r="AR26" s="107" t="s">
        <v>192</v>
      </c>
      <c r="AS26" s="107" t="s">
        <v>192</v>
      </c>
      <c r="AT26" s="107" t="s">
        <v>192</v>
      </c>
      <c r="AU26" s="107" t="s">
        <v>192</v>
      </c>
      <c r="AV26" s="107" t="s">
        <v>192</v>
      </c>
      <c r="AW26" s="107" t="s">
        <v>192</v>
      </c>
      <c r="AX26" s="107" t="s">
        <v>192</v>
      </c>
      <c r="AY26" s="107" t="s">
        <v>192</v>
      </c>
      <c r="AZ26" s="113"/>
      <c r="BA26" s="160" t="s">
        <v>157</v>
      </c>
      <c r="BB26" s="107" t="s">
        <v>192</v>
      </c>
      <c r="BC26" s="107" t="s">
        <v>192</v>
      </c>
      <c r="BD26" s="107" t="s">
        <v>192</v>
      </c>
      <c r="BE26" s="107" t="s">
        <v>192</v>
      </c>
      <c r="BF26" s="107" t="s">
        <v>192</v>
      </c>
      <c r="BG26" s="113"/>
      <c r="BH26" s="160" t="s">
        <v>157</v>
      </c>
      <c r="BI26" s="205" t="s">
        <v>192</v>
      </c>
      <c r="BJ26" s="107" t="s">
        <v>192</v>
      </c>
      <c r="BK26" s="107" t="s">
        <v>192</v>
      </c>
      <c r="BL26" s="107" t="s">
        <v>192</v>
      </c>
      <c r="BM26" s="107" t="s">
        <v>192</v>
      </c>
      <c r="BN26" s="107" t="s">
        <v>192</v>
      </c>
      <c r="BO26" s="107" t="s">
        <v>192</v>
      </c>
      <c r="BP26" s="107" t="s">
        <v>192</v>
      </c>
      <c r="BQ26" s="107" t="s">
        <v>192</v>
      </c>
      <c r="BR26" s="107" t="s">
        <v>192</v>
      </c>
      <c r="BS26" s="108" t="s">
        <v>192</v>
      </c>
      <c r="BT26" s="113"/>
      <c r="BU26" s="106" t="s">
        <v>156</v>
      </c>
      <c r="BV26" s="107" t="s">
        <v>192</v>
      </c>
      <c r="BW26" s="107" t="s">
        <v>192</v>
      </c>
      <c r="BX26" s="107" t="s">
        <v>192</v>
      </c>
      <c r="BY26" s="107" t="s">
        <v>192</v>
      </c>
      <c r="BZ26" s="107" t="s">
        <v>192</v>
      </c>
      <c r="CA26" s="107" t="s">
        <v>192</v>
      </c>
      <c r="CB26" s="107" t="s">
        <v>192</v>
      </c>
      <c r="CC26" s="107" t="s">
        <v>192</v>
      </c>
      <c r="CD26" s="107" t="s">
        <v>192</v>
      </c>
      <c r="CE26" s="107" t="s">
        <v>192</v>
      </c>
      <c r="CF26" s="107" t="s">
        <v>192</v>
      </c>
      <c r="CG26" s="113"/>
      <c r="CH26" s="106" t="s">
        <v>156</v>
      </c>
      <c r="CI26" s="107" t="s">
        <v>192</v>
      </c>
      <c r="CJ26" s="107" t="s">
        <v>192</v>
      </c>
      <c r="CK26" s="107" t="s">
        <v>192</v>
      </c>
      <c r="CL26" s="107" t="s">
        <v>192</v>
      </c>
      <c r="CM26" s="107" t="s">
        <v>192</v>
      </c>
      <c r="CN26" s="107" t="s">
        <v>192</v>
      </c>
      <c r="CO26" s="107" t="s">
        <v>192</v>
      </c>
      <c r="CP26" s="107" t="s">
        <v>192</v>
      </c>
      <c r="CQ26" s="107" t="s">
        <v>192</v>
      </c>
      <c r="CR26" s="107" t="s">
        <v>192</v>
      </c>
      <c r="CS26" s="107" t="s">
        <v>192</v>
      </c>
      <c r="CT26" s="113"/>
      <c r="CU26" s="106" t="s">
        <v>152</v>
      </c>
      <c r="CV26" s="107" t="s">
        <v>192</v>
      </c>
      <c r="CW26" s="107" t="s">
        <v>192</v>
      </c>
      <c r="CX26" s="107" t="s">
        <v>192</v>
      </c>
      <c r="CY26" s="107" t="s">
        <v>192</v>
      </c>
      <c r="CZ26" s="107" t="s">
        <v>192</v>
      </c>
      <c r="DA26" s="107" t="s">
        <v>192</v>
      </c>
      <c r="DB26" s="107" t="s">
        <v>192</v>
      </c>
    </row>
    <row r="27" spans="1:106" ht="15" thickBot="1" x14ac:dyDescent="0.4">
      <c r="A27" s="78" t="s">
        <v>158</v>
      </c>
      <c r="B27" s="93">
        <v>0.1013888888888889</v>
      </c>
      <c r="C27" s="76" t="s">
        <v>116</v>
      </c>
      <c r="D27" s="96" t="s">
        <v>213</v>
      </c>
      <c r="E27" s="82" t="s">
        <v>116</v>
      </c>
      <c r="F27" s="90" t="s">
        <v>213</v>
      </c>
      <c r="G27" s="88" t="s">
        <v>116</v>
      </c>
      <c r="H27" s="96" t="s">
        <v>213</v>
      </c>
      <c r="I27" s="95"/>
      <c r="J27" s="96"/>
      <c r="K27" s="95"/>
      <c r="L27" s="96"/>
      <c r="N27" s="78" t="s">
        <v>158</v>
      </c>
      <c r="O27" s="204">
        <v>6.7361111111111108E-2</v>
      </c>
      <c r="P27" s="76" t="s">
        <v>116</v>
      </c>
      <c r="Q27" s="96" t="s">
        <v>213</v>
      </c>
      <c r="R27" s="82" t="s">
        <v>116</v>
      </c>
      <c r="S27" s="90" t="s">
        <v>213</v>
      </c>
      <c r="T27" s="88" t="s">
        <v>116</v>
      </c>
      <c r="U27" s="96" t="s">
        <v>213</v>
      </c>
      <c r="V27" s="95"/>
      <c r="W27" s="96"/>
      <c r="X27" s="95"/>
      <c r="Y27" s="96"/>
      <c r="AA27" s="78" t="s">
        <v>158</v>
      </c>
      <c r="AB27" s="93">
        <v>0.10486111111111111</v>
      </c>
      <c r="AC27" s="76" t="s">
        <v>116</v>
      </c>
      <c r="AD27" s="96" t="s">
        <v>213</v>
      </c>
      <c r="AE27" s="82" t="s">
        <v>116</v>
      </c>
      <c r="AF27" s="90" t="s">
        <v>213</v>
      </c>
      <c r="AG27" s="88" t="s">
        <v>116</v>
      </c>
      <c r="AH27" s="96" t="s">
        <v>212</v>
      </c>
      <c r="AI27" s="95"/>
      <c r="AJ27" s="96"/>
      <c r="AK27" s="95"/>
      <c r="AL27" s="96"/>
      <c r="AN27" s="78" t="s">
        <v>158</v>
      </c>
      <c r="AO27" s="93">
        <v>9.0972222222222218E-2</v>
      </c>
      <c r="AP27" s="76" t="s">
        <v>116</v>
      </c>
      <c r="AQ27" s="96" t="s">
        <v>213</v>
      </c>
      <c r="AR27" s="82" t="s">
        <v>116</v>
      </c>
      <c r="AS27" s="90" t="s">
        <v>213</v>
      </c>
      <c r="AT27" s="88" t="s">
        <v>116</v>
      </c>
      <c r="AU27" s="96" t="s">
        <v>212</v>
      </c>
      <c r="AV27" s="95"/>
      <c r="AW27" s="96"/>
      <c r="AX27" s="95"/>
      <c r="AY27" s="96"/>
      <c r="BA27" s="78" t="s">
        <v>158</v>
      </c>
      <c r="BB27" s="93">
        <v>0.21527777777777779</v>
      </c>
      <c r="BC27" s="76" t="s">
        <v>116</v>
      </c>
      <c r="BD27" s="96" t="s">
        <v>250</v>
      </c>
      <c r="BE27" s="82"/>
      <c r="BF27" s="90" t="s">
        <v>84</v>
      </c>
      <c r="BH27" s="78" t="s">
        <v>158</v>
      </c>
      <c r="BI27" s="93">
        <v>9.4444444444444442E-2</v>
      </c>
      <c r="BJ27" s="76" t="s">
        <v>116</v>
      </c>
      <c r="BK27" s="96" t="s">
        <v>213</v>
      </c>
      <c r="BL27" s="82" t="s">
        <v>116</v>
      </c>
      <c r="BM27" s="90" t="s">
        <v>213</v>
      </c>
      <c r="BN27" s="88" t="s">
        <v>116</v>
      </c>
      <c r="BO27" s="96" t="s">
        <v>213</v>
      </c>
      <c r="BP27" s="95"/>
      <c r="BQ27" s="96"/>
      <c r="BR27" s="95"/>
      <c r="BS27" s="96"/>
      <c r="BU27" s="73" t="s">
        <v>157</v>
      </c>
      <c r="BV27" s="93">
        <v>0.10902777777777778</v>
      </c>
      <c r="BW27" s="76" t="s">
        <v>116</v>
      </c>
      <c r="BX27" s="96" t="s">
        <v>208</v>
      </c>
      <c r="BY27" s="82" t="s">
        <v>116</v>
      </c>
      <c r="BZ27" s="90" t="s">
        <v>213</v>
      </c>
      <c r="CA27" s="88" t="s">
        <v>116</v>
      </c>
      <c r="CB27" s="96" t="s">
        <v>212</v>
      </c>
      <c r="CC27" s="95"/>
      <c r="CD27" s="96"/>
      <c r="CE27" s="95"/>
      <c r="CF27" s="96"/>
      <c r="CH27" s="73" t="s">
        <v>157</v>
      </c>
      <c r="CI27" s="93">
        <v>6.8749999999999992E-2</v>
      </c>
      <c r="CJ27" s="76" t="s">
        <v>116</v>
      </c>
      <c r="CK27" s="96" t="s">
        <v>213</v>
      </c>
      <c r="CL27" s="82" t="s">
        <v>116</v>
      </c>
      <c r="CM27" s="90" t="s">
        <v>213</v>
      </c>
      <c r="CN27" s="88" t="s">
        <v>116</v>
      </c>
      <c r="CO27" s="96" t="s">
        <v>212</v>
      </c>
      <c r="CP27" s="95"/>
      <c r="CQ27" s="96"/>
      <c r="CR27" s="95"/>
      <c r="CS27" s="96"/>
      <c r="CU27" s="73" t="s">
        <v>153</v>
      </c>
      <c r="CV27" s="93">
        <v>8.8888888888888892E-2</v>
      </c>
      <c r="CW27" s="76" t="s">
        <v>116</v>
      </c>
      <c r="CX27" s="96" t="s">
        <v>251</v>
      </c>
      <c r="CY27" s="82" t="s">
        <v>116</v>
      </c>
      <c r="CZ27" s="90" t="s">
        <v>212</v>
      </c>
      <c r="DA27" s="88"/>
      <c r="DB27" s="96"/>
    </row>
    <row r="28" spans="1:106" ht="15" thickBot="1" x14ac:dyDescent="0.4">
      <c r="A28" s="78" t="s">
        <v>159</v>
      </c>
      <c r="B28" s="93">
        <v>7.4305555555555555E-2</v>
      </c>
      <c r="C28" s="76" t="s">
        <v>116</v>
      </c>
      <c r="D28" s="96" t="s">
        <v>213</v>
      </c>
      <c r="E28" s="82" t="s">
        <v>116</v>
      </c>
      <c r="F28" s="90" t="s">
        <v>213</v>
      </c>
      <c r="G28" s="88" t="s">
        <v>116</v>
      </c>
      <c r="H28" s="96" t="s">
        <v>213</v>
      </c>
      <c r="I28" s="95"/>
      <c r="J28" s="96"/>
      <c r="K28" s="95"/>
      <c r="L28" s="96"/>
      <c r="N28" s="78" t="s">
        <v>159</v>
      </c>
      <c r="O28" s="167">
        <v>7.3611111111111113E-2</v>
      </c>
      <c r="P28" s="76" t="s">
        <v>116</v>
      </c>
      <c r="Q28" s="96" t="s">
        <v>213</v>
      </c>
      <c r="R28" s="82" t="s">
        <v>116</v>
      </c>
      <c r="S28" s="90" t="s">
        <v>213</v>
      </c>
      <c r="T28" s="88" t="s">
        <v>116</v>
      </c>
      <c r="U28" s="96" t="s">
        <v>213</v>
      </c>
      <c r="V28" s="95"/>
      <c r="W28" s="96"/>
      <c r="X28" s="95"/>
      <c r="Y28" s="96"/>
      <c r="AA28" s="78" t="s">
        <v>159</v>
      </c>
      <c r="AB28" s="93">
        <v>8.5416666666666655E-2</v>
      </c>
      <c r="AC28" s="76" t="s">
        <v>116</v>
      </c>
      <c r="AD28" s="96" t="s">
        <v>213</v>
      </c>
      <c r="AE28" s="82" t="s">
        <v>116</v>
      </c>
      <c r="AF28" s="90" t="s">
        <v>213</v>
      </c>
      <c r="AG28" s="88" t="s">
        <v>116</v>
      </c>
      <c r="AH28" s="96" t="s">
        <v>213</v>
      </c>
      <c r="AI28" s="95"/>
      <c r="AJ28" s="96"/>
      <c r="AK28" s="95"/>
      <c r="AL28" s="96"/>
      <c r="AN28" s="78" t="s">
        <v>159</v>
      </c>
      <c r="AO28" s="93">
        <v>7.7083333333333337E-2</v>
      </c>
      <c r="AP28" s="76" t="s">
        <v>116</v>
      </c>
      <c r="AQ28" s="96" t="s">
        <v>213</v>
      </c>
      <c r="AR28" s="82" t="s">
        <v>116</v>
      </c>
      <c r="AS28" s="90" t="s">
        <v>213</v>
      </c>
      <c r="AT28" s="88" t="s">
        <v>116</v>
      </c>
      <c r="AU28" s="96" t="s">
        <v>212</v>
      </c>
      <c r="AV28" s="95"/>
      <c r="AW28" s="96"/>
      <c r="AX28" s="95"/>
      <c r="AY28" s="96"/>
      <c r="BA28" s="78" t="s">
        <v>159</v>
      </c>
      <c r="BB28" s="93">
        <v>0.16458333333333333</v>
      </c>
      <c r="BC28" s="76" t="s">
        <v>116</v>
      </c>
      <c r="BD28" s="96" t="s">
        <v>250</v>
      </c>
      <c r="BE28" s="82"/>
      <c r="BF28" s="90" t="s">
        <v>84</v>
      </c>
      <c r="BH28" s="78" t="s">
        <v>159</v>
      </c>
      <c r="BI28" s="93">
        <v>8.0555555555555561E-2</v>
      </c>
      <c r="BJ28" s="76" t="s">
        <v>116</v>
      </c>
      <c r="BK28" s="96" t="s">
        <v>213</v>
      </c>
      <c r="BL28" s="82" t="s">
        <v>116</v>
      </c>
      <c r="BM28" s="90" t="s">
        <v>213</v>
      </c>
      <c r="BN28" s="88" t="s">
        <v>116</v>
      </c>
      <c r="BO28" s="96" t="s">
        <v>213</v>
      </c>
      <c r="BP28" s="95"/>
      <c r="BQ28" s="96"/>
      <c r="BR28" s="95"/>
      <c r="BS28" s="96"/>
      <c r="BU28" s="73" t="s">
        <v>158</v>
      </c>
      <c r="BV28" s="93">
        <v>9.6527777777777768E-2</v>
      </c>
      <c r="BW28" s="76" t="s">
        <v>116</v>
      </c>
      <c r="BX28" s="96" t="s">
        <v>208</v>
      </c>
      <c r="BY28" s="82" t="s">
        <v>116</v>
      </c>
      <c r="BZ28" s="90" t="s">
        <v>213</v>
      </c>
      <c r="CA28" s="88" t="s">
        <v>116</v>
      </c>
      <c r="CB28" s="96" t="s">
        <v>212</v>
      </c>
      <c r="CC28" s="95"/>
      <c r="CD28" s="96"/>
      <c r="CE28" s="95"/>
      <c r="CF28" s="96"/>
      <c r="CH28" s="73" t="s">
        <v>158</v>
      </c>
      <c r="CI28" s="93">
        <v>8.6805555555555566E-2</v>
      </c>
      <c r="CJ28" s="76" t="s">
        <v>116</v>
      </c>
      <c r="CK28" s="96" t="s">
        <v>213</v>
      </c>
      <c r="CL28" s="82" t="s">
        <v>116</v>
      </c>
      <c r="CM28" s="90" t="s">
        <v>213</v>
      </c>
      <c r="CN28" s="88" t="s">
        <v>116</v>
      </c>
      <c r="CO28" s="96" t="s">
        <v>212</v>
      </c>
      <c r="CP28" s="95"/>
      <c r="CQ28" s="96"/>
      <c r="CR28" s="95"/>
      <c r="CS28" s="96"/>
      <c r="CU28" s="73" t="s">
        <v>154</v>
      </c>
      <c r="CV28" s="93">
        <v>0.23263888888888887</v>
      </c>
      <c r="CW28" s="76" t="s">
        <v>116</v>
      </c>
      <c r="CX28" s="96" t="s">
        <v>251</v>
      </c>
      <c r="CY28" s="82" t="s">
        <v>116</v>
      </c>
      <c r="CZ28" s="90" t="s">
        <v>212</v>
      </c>
      <c r="DA28" s="88"/>
      <c r="DB28" s="96"/>
    </row>
    <row r="29" spans="1:106" ht="15" thickBot="1" x14ac:dyDescent="0.4">
      <c r="A29" s="78" t="s">
        <v>160</v>
      </c>
      <c r="B29" s="93">
        <v>0.11597222222222221</v>
      </c>
      <c r="C29" s="76" t="s">
        <v>116</v>
      </c>
      <c r="D29" s="96" t="s">
        <v>213</v>
      </c>
      <c r="E29" s="82" t="s">
        <v>116</v>
      </c>
      <c r="F29" s="90" t="s">
        <v>213</v>
      </c>
      <c r="G29" s="88" t="s">
        <v>116</v>
      </c>
      <c r="H29" s="96" t="s">
        <v>213</v>
      </c>
      <c r="I29" s="95"/>
      <c r="J29" s="96"/>
      <c r="K29" s="95"/>
      <c r="L29" s="96"/>
      <c r="N29" s="78" t="s">
        <v>160</v>
      </c>
      <c r="O29" s="93">
        <v>9.375E-2</v>
      </c>
      <c r="P29" s="76" t="s">
        <v>116</v>
      </c>
      <c r="Q29" s="96" t="s">
        <v>213</v>
      </c>
      <c r="R29" s="82" t="s">
        <v>116</v>
      </c>
      <c r="S29" s="90" t="s">
        <v>213</v>
      </c>
      <c r="T29" s="88" t="s">
        <v>116</v>
      </c>
      <c r="U29" s="96" t="s">
        <v>213</v>
      </c>
      <c r="V29" s="95"/>
      <c r="W29" s="96"/>
      <c r="X29" s="95"/>
      <c r="Y29" s="96"/>
      <c r="AA29" s="78" t="s">
        <v>160</v>
      </c>
      <c r="AB29" s="93">
        <v>8.3333333333333329E-2</v>
      </c>
      <c r="AC29" s="76" t="s">
        <v>116</v>
      </c>
      <c r="AD29" s="96" t="s">
        <v>213</v>
      </c>
      <c r="AE29" s="82" t="s">
        <v>116</v>
      </c>
      <c r="AF29" s="90" t="s">
        <v>213</v>
      </c>
      <c r="AG29" s="88" t="s">
        <v>116</v>
      </c>
      <c r="AH29" s="96" t="s">
        <v>213</v>
      </c>
      <c r="AI29" s="95"/>
      <c r="AJ29" s="96"/>
      <c r="AK29" s="95"/>
      <c r="AL29" s="96"/>
      <c r="AN29" s="78" t="s">
        <v>160</v>
      </c>
      <c r="AO29" s="93">
        <v>8.6111111111111124E-2</v>
      </c>
      <c r="AP29" s="76" t="s">
        <v>116</v>
      </c>
      <c r="AQ29" s="96" t="s">
        <v>213</v>
      </c>
      <c r="AR29" s="82" t="s">
        <v>116</v>
      </c>
      <c r="AS29" s="90" t="s">
        <v>213</v>
      </c>
      <c r="AT29" s="88" t="s">
        <v>116</v>
      </c>
      <c r="AU29" s="96" t="s">
        <v>212</v>
      </c>
      <c r="AV29" s="95"/>
      <c r="AW29" s="96"/>
      <c r="AX29" s="95"/>
      <c r="AY29" s="96"/>
      <c r="BA29" s="78" t="s">
        <v>160</v>
      </c>
      <c r="BB29" s="93">
        <v>9.6527777777777768E-2</v>
      </c>
      <c r="BC29" s="76" t="s">
        <v>116</v>
      </c>
      <c r="BD29" s="96" t="s">
        <v>213</v>
      </c>
      <c r="BE29" s="82"/>
      <c r="BF29" s="90" t="s">
        <v>84</v>
      </c>
      <c r="BH29" s="78" t="s">
        <v>160</v>
      </c>
      <c r="BI29" s="93">
        <v>0.11527777777777777</v>
      </c>
      <c r="BJ29" s="76" t="s">
        <v>116</v>
      </c>
      <c r="BK29" s="96" t="s">
        <v>213</v>
      </c>
      <c r="BL29" s="82" t="s">
        <v>116</v>
      </c>
      <c r="BM29" s="90" t="s">
        <v>213</v>
      </c>
      <c r="BN29" s="88" t="s">
        <v>116</v>
      </c>
      <c r="BO29" s="96" t="s">
        <v>213</v>
      </c>
      <c r="BP29" s="95"/>
      <c r="BQ29" s="96"/>
      <c r="BR29" s="95"/>
      <c r="BS29" s="96"/>
      <c r="BU29" s="73" t="s">
        <v>159</v>
      </c>
      <c r="BV29" s="93">
        <v>0.14027777777777778</v>
      </c>
      <c r="BW29" s="76" t="s">
        <v>116</v>
      </c>
      <c r="BX29" s="96" t="s">
        <v>208</v>
      </c>
      <c r="BY29" s="82" t="s">
        <v>116</v>
      </c>
      <c r="BZ29" s="90" t="s">
        <v>213</v>
      </c>
      <c r="CA29" s="88" t="s">
        <v>116</v>
      </c>
      <c r="CB29" s="96" t="s">
        <v>212</v>
      </c>
      <c r="CC29" s="95"/>
      <c r="CD29" s="96"/>
      <c r="CE29" s="95"/>
      <c r="CF29" s="96"/>
      <c r="CH29" s="73" t="s">
        <v>159</v>
      </c>
      <c r="CI29" s="93">
        <v>8.2638888888888887E-2</v>
      </c>
      <c r="CJ29" s="76" t="s">
        <v>116</v>
      </c>
      <c r="CK29" s="96" t="s">
        <v>213</v>
      </c>
      <c r="CL29" s="82" t="s">
        <v>116</v>
      </c>
      <c r="CM29" s="90" t="s">
        <v>213</v>
      </c>
      <c r="CN29" s="88" t="s">
        <v>116</v>
      </c>
      <c r="CO29" s="96" t="s">
        <v>212</v>
      </c>
      <c r="CP29" s="95"/>
      <c r="CQ29" s="96"/>
      <c r="CR29" s="95"/>
      <c r="CS29" s="96"/>
      <c r="CU29" s="73" t="s">
        <v>155</v>
      </c>
      <c r="CV29" s="93">
        <v>0.20069444444444443</v>
      </c>
      <c r="CW29" s="76" t="s">
        <v>116</v>
      </c>
      <c r="CX29" s="96" t="s">
        <v>251</v>
      </c>
      <c r="CY29" s="82" t="s">
        <v>116</v>
      </c>
      <c r="CZ29" s="90" t="s">
        <v>212</v>
      </c>
      <c r="DA29" s="88"/>
      <c r="DB29" s="96"/>
    </row>
    <row r="30" spans="1:106" ht="15" thickBot="1" x14ac:dyDescent="0.4">
      <c r="A30" s="78" t="s">
        <v>161</v>
      </c>
      <c r="B30" s="93">
        <v>8.6805555555555566E-2</v>
      </c>
      <c r="C30" s="76" t="s">
        <v>116</v>
      </c>
      <c r="D30" s="96" t="s">
        <v>213</v>
      </c>
      <c r="E30" s="82" t="s">
        <v>116</v>
      </c>
      <c r="F30" s="90" t="s">
        <v>213</v>
      </c>
      <c r="G30" s="88" t="s">
        <v>116</v>
      </c>
      <c r="H30" s="96" t="s">
        <v>213</v>
      </c>
      <c r="I30" s="95"/>
      <c r="J30" s="96"/>
      <c r="K30" s="95"/>
      <c r="L30" s="96"/>
      <c r="N30" s="78" t="s">
        <v>161</v>
      </c>
      <c r="O30" s="93">
        <v>9.2361111111111116E-2</v>
      </c>
      <c r="P30" s="76" t="s">
        <v>116</v>
      </c>
      <c r="Q30" s="96" t="s">
        <v>213</v>
      </c>
      <c r="R30" s="82" t="s">
        <v>116</v>
      </c>
      <c r="S30" s="90" t="s">
        <v>213</v>
      </c>
      <c r="T30" s="88" t="s">
        <v>116</v>
      </c>
      <c r="U30" s="96" t="s">
        <v>213</v>
      </c>
      <c r="V30" s="95"/>
      <c r="W30" s="96"/>
      <c r="X30" s="95"/>
      <c r="Y30" s="96"/>
      <c r="AA30" s="78" t="s">
        <v>161</v>
      </c>
      <c r="AB30" s="93">
        <v>8.819444444444445E-2</v>
      </c>
      <c r="AC30" s="76" t="s">
        <v>116</v>
      </c>
      <c r="AD30" s="96" t="s">
        <v>213</v>
      </c>
      <c r="AE30" s="82" t="s">
        <v>116</v>
      </c>
      <c r="AF30" s="90" t="s">
        <v>213</v>
      </c>
      <c r="AG30" s="88" t="s">
        <v>116</v>
      </c>
      <c r="AH30" s="96" t="s">
        <v>213</v>
      </c>
      <c r="AI30" s="95"/>
      <c r="AJ30" s="96"/>
      <c r="AK30" s="95"/>
      <c r="AL30" s="96"/>
      <c r="AN30" s="78" t="s">
        <v>161</v>
      </c>
      <c r="AO30" s="93">
        <v>7.9861111111111105E-2</v>
      </c>
      <c r="AP30" s="76" t="s">
        <v>116</v>
      </c>
      <c r="AQ30" s="96" t="s">
        <v>213</v>
      </c>
      <c r="AR30" s="82" t="s">
        <v>116</v>
      </c>
      <c r="AS30" s="90" t="s">
        <v>213</v>
      </c>
      <c r="AT30" s="88" t="s">
        <v>116</v>
      </c>
      <c r="AU30" s="96" t="s">
        <v>213</v>
      </c>
      <c r="AV30" s="95"/>
      <c r="AW30" s="96"/>
      <c r="AX30" s="95"/>
      <c r="AY30" s="96"/>
      <c r="BA30" s="78" t="s">
        <v>161</v>
      </c>
      <c r="BB30" s="93">
        <v>0.20972222222222223</v>
      </c>
      <c r="BC30" s="76" t="s">
        <v>116</v>
      </c>
      <c r="BD30" s="96" t="s">
        <v>252</v>
      </c>
      <c r="BE30" s="82"/>
      <c r="BF30" s="90" t="s">
        <v>84</v>
      </c>
      <c r="BH30" s="78" t="s">
        <v>161</v>
      </c>
      <c r="BI30" s="93">
        <v>9.7222222222222224E-2</v>
      </c>
      <c r="BJ30" s="76" t="s">
        <v>116</v>
      </c>
      <c r="BK30" s="96" t="s">
        <v>213</v>
      </c>
      <c r="BL30" s="82" t="s">
        <v>116</v>
      </c>
      <c r="BM30" s="90" t="s">
        <v>213</v>
      </c>
      <c r="BN30" s="88" t="s">
        <v>116</v>
      </c>
      <c r="BO30" s="96" t="s">
        <v>213</v>
      </c>
      <c r="BP30" s="95"/>
      <c r="BQ30" s="96"/>
      <c r="BR30" s="95"/>
      <c r="BS30" s="96"/>
      <c r="BU30" s="73" t="s">
        <v>160</v>
      </c>
      <c r="BV30" s="93">
        <v>0.1125</v>
      </c>
      <c r="BW30" s="76" t="s">
        <v>116</v>
      </c>
      <c r="BX30" s="96" t="s">
        <v>208</v>
      </c>
      <c r="BY30" s="82" t="s">
        <v>116</v>
      </c>
      <c r="BZ30" s="90" t="s">
        <v>213</v>
      </c>
      <c r="CA30" s="88" t="s">
        <v>116</v>
      </c>
      <c r="CB30" s="96" t="s">
        <v>212</v>
      </c>
      <c r="CC30" s="95"/>
      <c r="CD30" s="96"/>
      <c r="CE30" s="95"/>
      <c r="CF30" s="96"/>
      <c r="CH30" s="73" t="s">
        <v>160</v>
      </c>
      <c r="CI30" s="93">
        <v>8.4027777777777771E-2</v>
      </c>
      <c r="CJ30" s="76" t="s">
        <v>116</v>
      </c>
      <c r="CK30" s="96" t="s">
        <v>213</v>
      </c>
      <c r="CL30" s="82" t="s">
        <v>116</v>
      </c>
      <c r="CM30" s="90" t="s">
        <v>213</v>
      </c>
      <c r="CN30" s="88" t="s">
        <v>116</v>
      </c>
      <c r="CO30" s="96" t="s">
        <v>213</v>
      </c>
      <c r="CP30" s="95"/>
      <c r="CQ30" s="96"/>
      <c r="CR30" s="95"/>
      <c r="CS30" s="96"/>
      <c r="CU30" s="73" t="s">
        <v>156</v>
      </c>
      <c r="CV30" s="93">
        <v>0.1173611111111111</v>
      </c>
      <c r="CW30" s="76" t="s">
        <v>116</v>
      </c>
      <c r="CX30" s="96" t="s">
        <v>251</v>
      </c>
      <c r="CY30" s="82"/>
      <c r="CZ30" s="90" t="s">
        <v>84</v>
      </c>
      <c r="DA30" s="88"/>
      <c r="DB30" s="96"/>
    </row>
    <row r="31" spans="1:106" ht="15" thickBot="1" x14ac:dyDescent="0.4">
      <c r="A31" s="78" t="s">
        <v>162</v>
      </c>
      <c r="B31" s="93">
        <v>9.4444444444444442E-2</v>
      </c>
      <c r="C31" s="76" t="s">
        <v>116</v>
      </c>
      <c r="D31" s="96" t="s">
        <v>213</v>
      </c>
      <c r="E31" s="82" t="s">
        <v>116</v>
      </c>
      <c r="F31" s="90" t="s">
        <v>213</v>
      </c>
      <c r="G31" s="88" t="s">
        <v>116</v>
      </c>
      <c r="H31" s="96" t="s">
        <v>213</v>
      </c>
      <c r="I31" s="95"/>
      <c r="J31" s="96"/>
      <c r="K31" s="95"/>
      <c r="L31" s="96"/>
      <c r="N31" s="78" t="s">
        <v>162</v>
      </c>
      <c r="O31" s="93">
        <v>7.4305555555555555E-2</v>
      </c>
      <c r="P31" s="76" t="s">
        <v>116</v>
      </c>
      <c r="Q31" s="96" t="s">
        <v>213</v>
      </c>
      <c r="R31" s="82" t="s">
        <v>116</v>
      </c>
      <c r="S31" s="90" t="s">
        <v>213</v>
      </c>
      <c r="T31" s="88" t="s">
        <v>116</v>
      </c>
      <c r="U31" s="96" t="s">
        <v>213</v>
      </c>
      <c r="V31" s="95"/>
      <c r="W31" s="96"/>
      <c r="X31" s="95"/>
      <c r="Y31" s="96"/>
      <c r="AA31" s="78" t="s">
        <v>162</v>
      </c>
      <c r="AB31" s="93">
        <v>8.4722222222222213E-2</v>
      </c>
      <c r="AC31" s="76" t="s">
        <v>116</v>
      </c>
      <c r="AD31" s="96" t="s">
        <v>213</v>
      </c>
      <c r="AE31" s="82" t="s">
        <v>116</v>
      </c>
      <c r="AF31" s="90" t="s">
        <v>213</v>
      </c>
      <c r="AG31" s="88" t="s">
        <v>116</v>
      </c>
      <c r="AH31" s="96" t="s">
        <v>213</v>
      </c>
      <c r="AI31" s="95"/>
      <c r="AJ31" s="96"/>
      <c r="AK31" s="95"/>
      <c r="AL31" s="96"/>
      <c r="AN31" s="78" t="s">
        <v>162</v>
      </c>
      <c r="AO31" s="93">
        <v>9.8611111111111108E-2</v>
      </c>
      <c r="AP31" s="76" t="s">
        <v>116</v>
      </c>
      <c r="AQ31" s="96" t="s">
        <v>213</v>
      </c>
      <c r="AR31" s="82" t="s">
        <v>116</v>
      </c>
      <c r="AS31" s="90" t="s">
        <v>213</v>
      </c>
      <c r="AT31" s="88" t="s">
        <v>116</v>
      </c>
      <c r="AU31" s="96" t="s">
        <v>213</v>
      </c>
      <c r="AV31" s="95"/>
      <c r="AW31" s="96"/>
      <c r="AX31" s="95"/>
      <c r="AY31" s="96"/>
      <c r="BA31" s="78" t="s">
        <v>162</v>
      </c>
      <c r="BB31" s="93">
        <v>0.10694444444444444</v>
      </c>
      <c r="BC31" s="76" t="s">
        <v>116</v>
      </c>
      <c r="BD31" s="96" t="s">
        <v>213</v>
      </c>
      <c r="BE31" s="82"/>
      <c r="BF31" s="90" t="s">
        <v>84</v>
      </c>
      <c r="BH31" s="78" t="s">
        <v>162</v>
      </c>
      <c r="BI31" s="93">
        <v>0.10208333333333335</v>
      </c>
      <c r="BJ31" s="76" t="s">
        <v>116</v>
      </c>
      <c r="BK31" s="96" t="s">
        <v>213</v>
      </c>
      <c r="BL31" s="82" t="s">
        <v>116</v>
      </c>
      <c r="BM31" s="90" t="s">
        <v>213</v>
      </c>
      <c r="BN31" s="88" t="s">
        <v>116</v>
      </c>
      <c r="BO31" s="96" t="s">
        <v>213</v>
      </c>
      <c r="BP31" s="95"/>
      <c r="BQ31" s="96"/>
      <c r="BR31" s="95"/>
      <c r="BS31" s="96"/>
      <c r="BU31" s="73" t="s">
        <v>161</v>
      </c>
      <c r="BV31" s="93">
        <v>8.4722222222222213E-2</v>
      </c>
      <c r="BW31" s="76" t="s">
        <v>116</v>
      </c>
      <c r="BX31" s="96" t="s">
        <v>208</v>
      </c>
      <c r="BY31" s="82" t="s">
        <v>116</v>
      </c>
      <c r="BZ31" s="90" t="s">
        <v>213</v>
      </c>
      <c r="CA31" s="88" t="s">
        <v>116</v>
      </c>
      <c r="CB31" s="96" t="s">
        <v>213</v>
      </c>
      <c r="CC31" s="95"/>
      <c r="CD31" s="96"/>
      <c r="CE31" s="95"/>
      <c r="CF31" s="96"/>
      <c r="CH31" s="106" t="s">
        <v>161</v>
      </c>
      <c r="CI31" s="107"/>
      <c r="CJ31" s="103" t="s">
        <v>116</v>
      </c>
      <c r="CK31" s="108"/>
      <c r="CL31" s="162" t="s">
        <v>116</v>
      </c>
      <c r="CM31" s="163"/>
      <c r="CN31" s="164" t="s">
        <v>116</v>
      </c>
      <c r="CO31" s="108" t="s">
        <v>213</v>
      </c>
      <c r="CP31" s="95"/>
      <c r="CQ31" s="96"/>
      <c r="CR31" s="95"/>
      <c r="CS31" s="96"/>
      <c r="CU31" s="73" t="s">
        <v>157</v>
      </c>
      <c r="CV31" s="93">
        <v>9.930555555555555E-2</v>
      </c>
      <c r="CW31" s="76" t="s">
        <v>116</v>
      </c>
      <c r="CX31" s="96" t="s">
        <v>251</v>
      </c>
      <c r="CY31" s="82"/>
      <c r="CZ31" s="90" t="s">
        <v>84</v>
      </c>
      <c r="DA31" s="88"/>
      <c r="DB31" s="96"/>
    </row>
    <row r="32" spans="1:106" ht="15" thickBot="1" x14ac:dyDescent="0.4">
      <c r="A32" s="78" t="s">
        <v>163</v>
      </c>
      <c r="B32" s="93">
        <v>7.5694444444444439E-2</v>
      </c>
      <c r="C32" s="76" t="s">
        <v>116</v>
      </c>
      <c r="D32" s="96" t="s">
        <v>213</v>
      </c>
      <c r="E32" s="82" t="s">
        <v>116</v>
      </c>
      <c r="F32" s="90" t="s">
        <v>213</v>
      </c>
      <c r="G32" s="88" t="s">
        <v>116</v>
      </c>
      <c r="H32" s="96" t="s">
        <v>213</v>
      </c>
      <c r="I32" s="95"/>
      <c r="J32" s="96"/>
      <c r="K32" s="95"/>
      <c r="L32" s="96"/>
      <c r="N32" s="78" t="s">
        <v>163</v>
      </c>
      <c r="O32" s="93">
        <v>9.0972222222222218E-2</v>
      </c>
      <c r="P32" s="76" t="s">
        <v>116</v>
      </c>
      <c r="Q32" s="96" t="s">
        <v>213</v>
      </c>
      <c r="R32" s="82" t="s">
        <v>116</v>
      </c>
      <c r="S32" s="90" t="s">
        <v>213</v>
      </c>
      <c r="T32" s="88" t="s">
        <v>116</v>
      </c>
      <c r="U32" s="96" t="s">
        <v>213</v>
      </c>
      <c r="V32" s="95"/>
      <c r="W32" s="96"/>
      <c r="X32" s="95"/>
      <c r="Y32" s="96"/>
      <c r="AA32" s="78" t="s">
        <v>163</v>
      </c>
      <c r="AB32" s="93">
        <v>8.1250000000000003E-2</v>
      </c>
      <c r="AC32" s="76" t="s">
        <v>116</v>
      </c>
      <c r="AD32" s="96" t="s">
        <v>213</v>
      </c>
      <c r="AE32" s="82" t="s">
        <v>116</v>
      </c>
      <c r="AF32" s="90" t="s">
        <v>213</v>
      </c>
      <c r="AG32" s="88" t="s">
        <v>116</v>
      </c>
      <c r="AH32" s="96" t="s">
        <v>213</v>
      </c>
      <c r="AI32" s="95"/>
      <c r="AJ32" s="96"/>
      <c r="AK32" s="95"/>
      <c r="AL32" s="96"/>
      <c r="AN32" s="78" t="s">
        <v>163</v>
      </c>
      <c r="AO32" s="93">
        <v>8.0555555555555561E-2</v>
      </c>
      <c r="AP32" s="76" t="s">
        <v>116</v>
      </c>
      <c r="AQ32" s="96" t="s">
        <v>213</v>
      </c>
      <c r="AR32" s="82" t="s">
        <v>116</v>
      </c>
      <c r="AS32" s="90" t="s">
        <v>213</v>
      </c>
      <c r="AT32" s="88" t="s">
        <v>116</v>
      </c>
      <c r="AU32" s="96" t="s">
        <v>213</v>
      </c>
      <c r="AV32" s="95"/>
      <c r="AW32" s="96"/>
      <c r="AX32" s="95"/>
      <c r="AY32" s="96"/>
      <c r="BA32" s="78" t="s">
        <v>163</v>
      </c>
      <c r="BB32" s="93">
        <v>9.7916666666666666E-2</v>
      </c>
      <c r="BC32" s="76" t="s">
        <v>116</v>
      </c>
      <c r="BD32" s="96" t="s">
        <v>252</v>
      </c>
      <c r="BE32" s="82"/>
      <c r="BF32" s="90" t="s">
        <v>84</v>
      </c>
      <c r="BH32" s="78" t="s">
        <v>163</v>
      </c>
      <c r="BI32" s="93">
        <v>0.1173611111111111</v>
      </c>
      <c r="BJ32" s="76" t="s">
        <v>116</v>
      </c>
      <c r="BK32" s="96" t="s">
        <v>213</v>
      </c>
      <c r="BL32" s="82" t="s">
        <v>116</v>
      </c>
      <c r="BM32" s="90" t="s">
        <v>213</v>
      </c>
      <c r="BN32" s="88" t="s">
        <v>116</v>
      </c>
      <c r="BO32" s="96" t="s">
        <v>213</v>
      </c>
      <c r="BP32" s="95"/>
      <c r="BQ32" s="96"/>
      <c r="BR32" s="95"/>
      <c r="BS32" s="96"/>
      <c r="BU32" s="73" t="s">
        <v>162</v>
      </c>
      <c r="BV32" s="93">
        <v>9.9999999999999992E-2</v>
      </c>
      <c r="BW32" s="76" t="s">
        <v>116</v>
      </c>
      <c r="BX32" s="96" t="s">
        <v>208</v>
      </c>
      <c r="BY32" s="82" t="s">
        <v>116</v>
      </c>
      <c r="BZ32" s="90" t="s">
        <v>213</v>
      </c>
      <c r="CA32" s="88" t="s">
        <v>116</v>
      </c>
      <c r="CB32" s="96" t="s">
        <v>213</v>
      </c>
      <c r="CC32" s="95"/>
      <c r="CD32" s="96"/>
      <c r="CE32" s="95"/>
      <c r="CF32" s="96"/>
      <c r="CH32" s="73" t="s">
        <v>162</v>
      </c>
      <c r="CI32" s="93">
        <v>0.10277777777777779</v>
      </c>
      <c r="CJ32" s="76" t="s">
        <v>116</v>
      </c>
      <c r="CK32" s="96" t="s">
        <v>213</v>
      </c>
      <c r="CL32" s="82" t="s">
        <v>116</v>
      </c>
      <c r="CM32" s="90" t="s">
        <v>213</v>
      </c>
      <c r="CN32" s="88" t="s">
        <v>116</v>
      </c>
      <c r="CO32" s="96" t="s">
        <v>213</v>
      </c>
      <c r="CP32" s="95"/>
      <c r="CQ32" s="96"/>
      <c r="CR32" s="95"/>
      <c r="CS32" s="96"/>
      <c r="CU32" s="73" t="s">
        <v>158</v>
      </c>
      <c r="CV32" s="93">
        <v>8.5416666666666655E-2</v>
      </c>
      <c r="CW32" s="76" t="s">
        <v>116</v>
      </c>
      <c r="CX32" s="96" t="s">
        <v>251</v>
      </c>
      <c r="CY32" s="82"/>
      <c r="CZ32" s="90" t="s">
        <v>84</v>
      </c>
      <c r="DA32" s="88"/>
      <c r="DB32" s="96"/>
    </row>
    <row r="33" spans="1:106" ht="15" thickBot="1" x14ac:dyDescent="0.4">
      <c r="A33" s="78" t="s">
        <v>164</v>
      </c>
      <c r="B33" s="93">
        <v>9.0972222222222218E-2</v>
      </c>
      <c r="C33" s="76" t="s">
        <v>116</v>
      </c>
      <c r="D33" s="96" t="s">
        <v>213</v>
      </c>
      <c r="E33" s="82" t="s">
        <v>116</v>
      </c>
      <c r="F33" s="90" t="s">
        <v>213</v>
      </c>
      <c r="G33" s="88" t="s">
        <v>116</v>
      </c>
      <c r="H33" s="96" t="s">
        <v>213</v>
      </c>
      <c r="I33" s="95"/>
      <c r="J33" s="96"/>
      <c r="K33" s="95"/>
      <c r="L33" s="96"/>
      <c r="N33" s="78" t="s">
        <v>164</v>
      </c>
      <c r="O33" s="93">
        <v>9.0972222222222218E-2</v>
      </c>
      <c r="P33" s="76" t="s">
        <v>116</v>
      </c>
      <c r="Q33" s="96" t="s">
        <v>213</v>
      </c>
      <c r="R33" s="82" t="s">
        <v>116</v>
      </c>
      <c r="S33" s="90" t="s">
        <v>213</v>
      </c>
      <c r="T33" s="88" t="s">
        <v>116</v>
      </c>
      <c r="U33" s="96" t="s">
        <v>213</v>
      </c>
      <c r="V33" s="95"/>
      <c r="W33" s="96"/>
      <c r="X33" s="95"/>
      <c r="Y33" s="96"/>
      <c r="AA33" s="78" t="s">
        <v>164</v>
      </c>
      <c r="AB33" s="93">
        <v>8.1944444444444445E-2</v>
      </c>
      <c r="AC33" s="76" t="s">
        <v>116</v>
      </c>
      <c r="AD33" s="96" t="s">
        <v>213</v>
      </c>
      <c r="AE33" s="82" t="s">
        <v>116</v>
      </c>
      <c r="AF33" s="90" t="s">
        <v>213</v>
      </c>
      <c r="AG33" s="88" t="s">
        <v>116</v>
      </c>
      <c r="AH33" s="96" t="s">
        <v>213</v>
      </c>
      <c r="AI33" s="95"/>
      <c r="AJ33" s="96"/>
      <c r="AK33" s="95"/>
      <c r="AL33" s="96"/>
      <c r="AN33" s="78" t="s">
        <v>164</v>
      </c>
      <c r="AO33" s="93">
        <v>9.0277777777777776E-2</v>
      </c>
      <c r="AP33" s="76" t="s">
        <v>116</v>
      </c>
      <c r="AQ33" s="96" t="s">
        <v>213</v>
      </c>
      <c r="AR33" s="82" t="s">
        <v>116</v>
      </c>
      <c r="AS33" s="90" t="s">
        <v>213</v>
      </c>
      <c r="AT33" s="88" t="s">
        <v>116</v>
      </c>
      <c r="AU33" s="96" t="s">
        <v>213</v>
      </c>
      <c r="AV33" s="95"/>
      <c r="AW33" s="96"/>
      <c r="AX33" s="95"/>
      <c r="AY33" s="96"/>
      <c r="BA33" s="78" t="s">
        <v>164</v>
      </c>
      <c r="BB33" s="93">
        <v>8.7500000000000008E-2</v>
      </c>
      <c r="BC33" s="76" t="s">
        <v>116</v>
      </c>
      <c r="BD33" s="96" t="s">
        <v>252</v>
      </c>
      <c r="BE33" s="82"/>
      <c r="BF33" s="90" t="s">
        <v>84</v>
      </c>
      <c r="BH33" s="78" t="s">
        <v>164</v>
      </c>
      <c r="BI33" s="93">
        <v>0.10347222222222223</v>
      </c>
      <c r="BJ33" s="76" t="s">
        <v>116</v>
      </c>
      <c r="BK33" s="96" t="s">
        <v>213</v>
      </c>
      <c r="BL33" s="82" t="s">
        <v>116</v>
      </c>
      <c r="BM33" s="90" t="s">
        <v>213</v>
      </c>
      <c r="BN33" s="88" t="s">
        <v>116</v>
      </c>
      <c r="BO33" s="96" t="s">
        <v>213</v>
      </c>
      <c r="BP33" s="95"/>
      <c r="BQ33" s="96"/>
      <c r="BR33" s="95"/>
      <c r="BS33" s="96"/>
      <c r="BU33" s="73" t="s">
        <v>163</v>
      </c>
      <c r="BV33" s="93">
        <v>0.15277777777777776</v>
      </c>
      <c r="BW33" s="76" t="s">
        <v>116</v>
      </c>
      <c r="BX33" s="96" t="s">
        <v>208</v>
      </c>
      <c r="BY33" s="82" t="s">
        <v>116</v>
      </c>
      <c r="BZ33" s="90" t="s">
        <v>213</v>
      </c>
      <c r="CA33" s="88" t="s">
        <v>116</v>
      </c>
      <c r="CB33" s="96" t="s">
        <v>213</v>
      </c>
      <c r="CC33" s="95"/>
      <c r="CD33" s="96"/>
      <c r="CE33" s="95"/>
      <c r="CF33" s="96"/>
      <c r="CH33" s="73" t="s">
        <v>163</v>
      </c>
      <c r="CI33" s="93">
        <v>8.8888888888888892E-2</v>
      </c>
      <c r="CJ33" s="76" t="s">
        <v>116</v>
      </c>
      <c r="CK33" s="96" t="s">
        <v>213</v>
      </c>
      <c r="CL33" s="82" t="s">
        <v>116</v>
      </c>
      <c r="CM33" s="90" t="s">
        <v>213</v>
      </c>
      <c r="CN33" s="88" t="s">
        <v>116</v>
      </c>
      <c r="CO33" s="96" t="s">
        <v>213</v>
      </c>
      <c r="CP33" s="95"/>
      <c r="CQ33" s="96"/>
      <c r="CR33" s="95"/>
      <c r="CS33" s="96"/>
      <c r="CU33" s="73" t="s">
        <v>159</v>
      </c>
      <c r="CV33" s="93">
        <v>0.11597222222222221</v>
      </c>
      <c r="CW33" s="76" t="s">
        <v>116</v>
      </c>
      <c r="CX33" s="96" t="s">
        <v>251</v>
      </c>
      <c r="CY33" s="82"/>
      <c r="CZ33" s="90" t="s">
        <v>84</v>
      </c>
      <c r="DA33" s="88"/>
      <c r="DB33" s="96"/>
    </row>
    <row r="34" spans="1:106" ht="15" thickBot="1" x14ac:dyDescent="0.4">
      <c r="A34" s="78" t="s">
        <v>165</v>
      </c>
      <c r="B34" s="93">
        <v>7.6388888888888895E-2</v>
      </c>
      <c r="C34" s="76" t="s">
        <v>116</v>
      </c>
      <c r="D34" s="96" t="s">
        <v>213</v>
      </c>
      <c r="E34" s="82" t="s">
        <v>116</v>
      </c>
      <c r="F34" s="90" t="s">
        <v>213</v>
      </c>
      <c r="G34" s="88" t="s">
        <v>116</v>
      </c>
      <c r="H34" s="96" t="s">
        <v>213</v>
      </c>
      <c r="I34" s="95"/>
      <c r="J34" s="96"/>
      <c r="K34" s="95"/>
      <c r="L34" s="96"/>
      <c r="N34" s="78" t="s">
        <v>165</v>
      </c>
      <c r="O34" s="93">
        <v>9.375E-2</v>
      </c>
      <c r="P34" s="76" t="s">
        <v>116</v>
      </c>
      <c r="Q34" s="96" t="s">
        <v>213</v>
      </c>
      <c r="R34" s="82" t="s">
        <v>116</v>
      </c>
      <c r="S34" s="90" t="s">
        <v>213</v>
      </c>
      <c r="T34" s="88" t="s">
        <v>116</v>
      </c>
      <c r="U34" s="96" t="s">
        <v>213</v>
      </c>
      <c r="V34" s="95"/>
      <c r="W34" s="96"/>
      <c r="X34" s="95"/>
      <c r="Y34" s="96"/>
      <c r="AA34" s="78" t="s">
        <v>165</v>
      </c>
      <c r="AB34" s="93">
        <v>7.1527777777777787E-2</v>
      </c>
      <c r="AC34" s="76" t="s">
        <v>116</v>
      </c>
      <c r="AD34" s="96" t="s">
        <v>213</v>
      </c>
      <c r="AE34" s="82" t="s">
        <v>116</v>
      </c>
      <c r="AF34" s="90" t="s">
        <v>213</v>
      </c>
      <c r="AG34" s="88" t="s">
        <v>116</v>
      </c>
      <c r="AH34" s="96" t="s">
        <v>213</v>
      </c>
      <c r="AI34" s="95"/>
      <c r="AJ34" s="96"/>
      <c r="AK34" s="95"/>
      <c r="AL34" s="96"/>
      <c r="AN34" s="78" t="s">
        <v>165</v>
      </c>
      <c r="AO34" s="93">
        <v>6.5277777777777782E-2</v>
      </c>
      <c r="AP34" s="76" t="s">
        <v>116</v>
      </c>
      <c r="AQ34" s="96" t="s">
        <v>213</v>
      </c>
      <c r="AR34" s="82" t="s">
        <v>116</v>
      </c>
      <c r="AS34" s="90" t="s">
        <v>213</v>
      </c>
      <c r="AT34" s="88" t="s">
        <v>116</v>
      </c>
      <c r="AU34" s="96" t="s">
        <v>213</v>
      </c>
      <c r="AV34" s="95"/>
      <c r="AW34" s="96"/>
      <c r="AX34" s="95"/>
      <c r="AY34" s="96"/>
      <c r="BA34" s="78" t="s">
        <v>165</v>
      </c>
      <c r="BB34" s="93">
        <v>8.9583333333333334E-2</v>
      </c>
      <c r="BC34" s="76" t="s">
        <v>116</v>
      </c>
      <c r="BD34" s="96" t="s">
        <v>213</v>
      </c>
      <c r="BE34" s="82"/>
      <c r="BF34" s="90" t="s">
        <v>84</v>
      </c>
      <c r="BH34" s="78" t="s">
        <v>165</v>
      </c>
      <c r="BI34" s="93">
        <v>0.10972222222222222</v>
      </c>
      <c r="BJ34" s="76" t="s">
        <v>116</v>
      </c>
      <c r="BK34" s="96" t="s">
        <v>213</v>
      </c>
      <c r="BL34" s="82" t="s">
        <v>116</v>
      </c>
      <c r="BM34" s="90" t="s">
        <v>213</v>
      </c>
      <c r="BN34" s="88" t="s">
        <v>116</v>
      </c>
      <c r="BO34" s="96" t="s">
        <v>213</v>
      </c>
      <c r="BP34" s="95"/>
      <c r="BQ34" s="96"/>
      <c r="BR34" s="95"/>
      <c r="BS34" s="96"/>
      <c r="BU34" s="73" t="s">
        <v>164</v>
      </c>
      <c r="BV34" s="93">
        <v>0.10694444444444444</v>
      </c>
      <c r="BW34" s="76" t="s">
        <v>116</v>
      </c>
      <c r="BX34" s="96" t="s">
        <v>208</v>
      </c>
      <c r="BY34" s="82" t="s">
        <v>116</v>
      </c>
      <c r="BZ34" s="90" t="s">
        <v>213</v>
      </c>
      <c r="CA34" s="88" t="s">
        <v>116</v>
      </c>
      <c r="CB34" s="96" t="s">
        <v>213</v>
      </c>
      <c r="CC34" s="95"/>
      <c r="CD34" s="96"/>
      <c r="CE34" s="95"/>
      <c r="CF34" s="96"/>
      <c r="CH34" s="73" t="s">
        <v>164</v>
      </c>
      <c r="CI34" s="93">
        <v>7.7777777777777779E-2</v>
      </c>
      <c r="CJ34" s="76" t="s">
        <v>116</v>
      </c>
      <c r="CK34" s="96" t="s">
        <v>213</v>
      </c>
      <c r="CL34" s="82" t="s">
        <v>116</v>
      </c>
      <c r="CM34" s="90" t="s">
        <v>213</v>
      </c>
      <c r="CN34" s="88" t="s">
        <v>116</v>
      </c>
      <c r="CO34" s="96" t="s">
        <v>213</v>
      </c>
      <c r="CP34" s="95"/>
      <c r="CQ34" s="96"/>
      <c r="CR34" s="95"/>
      <c r="CS34" s="96"/>
      <c r="CU34" s="73" t="s">
        <v>160</v>
      </c>
      <c r="CV34" s="93">
        <v>4.7916666666666663E-2</v>
      </c>
      <c r="CW34" s="76" t="s">
        <v>116</v>
      </c>
      <c r="CX34" s="96" t="s">
        <v>251</v>
      </c>
      <c r="CY34" s="82"/>
      <c r="CZ34" s="90" t="s">
        <v>84</v>
      </c>
      <c r="DA34" s="88"/>
      <c r="DB34" s="96"/>
    </row>
    <row r="35" spans="1:106" ht="15" thickBot="1" x14ac:dyDescent="0.4">
      <c r="A35" s="78" t="s">
        <v>166</v>
      </c>
      <c r="B35" s="93">
        <v>7.6388888888888895E-2</v>
      </c>
      <c r="C35" s="76" t="s">
        <v>116</v>
      </c>
      <c r="D35" s="96" t="s">
        <v>213</v>
      </c>
      <c r="E35" s="82" t="s">
        <v>116</v>
      </c>
      <c r="F35" s="90" t="s">
        <v>213</v>
      </c>
      <c r="G35" s="88" t="s">
        <v>116</v>
      </c>
      <c r="H35" s="96" t="s">
        <v>213</v>
      </c>
      <c r="I35" s="95"/>
      <c r="J35" s="96"/>
      <c r="K35" s="95"/>
      <c r="L35" s="96"/>
      <c r="N35" s="78" t="s">
        <v>166</v>
      </c>
      <c r="O35" s="204">
        <v>7.1527777777777787E-2</v>
      </c>
      <c r="P35" s="76" t="s">
        <v>116</v>
      </c>
      <c r="Q35" s="96" t="s">
        <v>213</v>
      </c>
      <c r="R35" s="82" t="s">
        <v>116</v>
      </c>
      <c r="S35" s="90" t="s">
        <v>213</v>
      </c>
      <c r="T35" s="88" t="s">
        <v>116</v>
      </c>
      <c r="U35" s="96" t="s">
        <v>213</v>
      </c>
      <c r="V35" s="95"/>
      <c r="W35" s="96"/>
      <c r="X35" s="95"/>
      <c r="Y35" s="96"/>
      <c r="AA35" s="78" t="s">
        <v>166</v>
      </c>
      <c r="AB35" s="93">
        <v>0.10694444444444444</v>
      </c>
      <c r="AC35" s="76" t="s">
        <v>116</v>
      </c>
      <c r="AD35" s="96" t="s">
        <v>213</v>
      </c>
      <c r="AE35" s="82" t="s">
        <v>116</v>
      </c>
      <c r="AF35" s="90" t="s">
        <v>213</v>
      </c>
      <c r="AG35" s="88" t="s">
        <v>116</v>
      </c>
      <c r="AH35" s="96" t="s">
        <v>213</v>
      </c>
      <c r="AI35" s="95"/>
      <c r="AJ35" s="96"/>
      <c r="AK35" s="95"/>
      <c r="AL35" s="96"/>
      <c r="AN35" s="78" t="s">
        <v>166</v>
      </c>
      <c r="AO35" s="93">
        <v>7.0833333333333331E-2</v>
      </c>
      <c r="AP35" s="76" t="s">
        <v>116</v>
      </c>
      <c r="AQ35" s="96" t="s">
        <v>213</v>
      </c>
      <c r="AR35" s="82" t="s">
        <v>116</v>
      </c>
      <c r="AS35" s="90" t="s">
        <v>213</v>
      </c>
      <c r="AT35" s="88" t="s">
        <v>116</v>
      </c>
      <c r="AU35" s="96" t="s">
        <v>213</v>
      </c>
      <c r="AV35" s="95"/>
      <c r="AW35" s="96"/>
      <c r="AX35" s="95"/>
      <c r="AY35" s="96"/>
      <c r="BA35" s="78" t="s">
        <v>166</v>
      </c>
      <c r="BB35" s="93">
        <v>6.9444444444444434E-2</v>
      </c>
      <c r="BC35" s="76" t="s">
        <v>116</v>
      </c>
      <c r="BD35" s="96" t="s">
        <v>213</v>
      </c>
      <c r="BE35" s="82"/>
      <c r="BF35" s="90" t="s">
        <v>84</v>
      </c>
      <c r="BH35" s="78" t="s">
        <v>166</v>
      </c>
      <c r="BI35" s="93">
        <v>9.7916666666666666E-2</v>
      </c>
      <c r="BJ35" s="76" t="s">
        <v>116</v>
      </c>
      <c r="BK35" s="96" t="s">
        <v>213</v>
      </c>
      <c r="BL35" s="82" t="s">
        <v>116</v>
      </c>
      <c r="BM35" s="90" t="s">
        <v>213</v>
      </c>
      <c r="BN35" s="88" t="s">
        <v>116</v>
      </c>
      <c r="BO35" s="96" t="s">
        <v>213</v>
      </c>
      <c r="BP35" s="95"/>
      <c r="BQ35" s="96"/>
      <c r="BR35" s="95"/>
      <c r="BS35" s="96"/>
      <c r="BU35" s="73" t="s">
        <v>165</v>
      </c>
      <c r="BV35" s="93">
        <v>9.4444444444444442E-2</v>
      </c>
      <c r="BW35" s="76" t="s">
        <v>116</v>
      </c>
      <c r="BX35" s="96" t="s">
        <v>208</v>
      </c>
      <c r="BY35" s="82" t="s">
        <v>116</v>
      </c>
      <c r="BZ35" s="90" t="s">
        <v>213</v>
      </c>
      <c r="CA35" s="88" t="s">
        <v>116</v>
      </c>
      <c r="CB35" s="96" t="s">
        <v>213</v>
      </c>
      <c r="CC35" s="95"/>
      <c r="CD35" s="96"/>
      <c r="CE35" s="95"/>
      <c r="CF35" s="96"/>
      <c r="CH35" s="73" t="s">
        <v>165</v>
      </c>
      <c r="CI35" s="93">
        <v>6.25E-2</v>
      </c>
      <c r="CJ35" s="76" t="s">
        <v>116</v>
      </c>
      <c r="CK35" s="96" t="s">
        <v>213</v>
      </c>
      <c r="CL35" s="82" t="s">
        <v>116</v>
      </c>
      <c r="CM35" s="90" t="s">
        <v>213</v>
      </c>
      <c r="CN35" s="88" t="s">
        <v>116</v>
      </c>
      <c r="CO35" s="96" t="s">
        <v>253</v>
      </c>
      <c r="CP35" s="95"/>
      <c r="CQ35" s="96"/>
      <c r="CR35" s="95"/>
      <c r="CS35" s="96"/>
      <c r="CU35" s="73" t="s">
        <v>161</v>
      </c>
      <c r="CV35" s="93">
        <v>8.819444444444445E-2</v>
      </c>
      <c r="CW35" s="76" t="s">
        <v>116</v>
      </c>
      <c r="CX35" s="96" t="s">
        <v>251</v>
      </c>
      <c r="CY35" s="82"/>
      <c r="CZ35" s="90" t="s">
        <v>84</v>
      </c>
      <c r="DA35" s="88"/>
      <c r="DB35" s="96"/>
    </row>
    <row r="36" spans="1:106" ht="15" thickBot="1" x14ac:dyDescent="0.4">
      <c r="A36" s="78" t="s">
        <v>167</v>
      </c>
      <c r="B36" s="204">
        <v>6.805555555555555E-2</v>
      </c>
      <c r="C36" s="76" t="s">
        <v>116</v>
      </c>
      <c r="D36" s="96" t="s">
        <v>213</v>
      </c>
      <c r="E36" s="82" t="s">
        <v>116</v>
      </c>
      <c r="F36" s="90" t="s">
        <v>213</v>
      </c>
      <c r="G36" s="88" t="s">
        <v>116</v>
      </c>
      <c r="H36" s="96" t="s">
        <v>213</v>
      </c>
      <c r="I36" s="95"/>
      <c r="J36" s="96"/>
      <c r="K36" s="95"/>
      <c r="L36" s="96"/>
      <c r="N36" s="78" t="s">
        <v>167</v>
      </c>
      <c r="O36" s="204">
        <v>6.458333333333334E-2</v>
      </c>
      <c r="P36" s="76" t="s">
        <v>116</v>
      </c>
      <c r="Q36" s="96" t="s">
        <v>213</v>
      </c>
      <c r="R36" s="82" t="s">
        <v>116</v>
      </c>
      <c r="S36" s="90" t="s">
        <v>213</v>
      </c>
      <c r="T36" s="88" t="s">
        <v>116</v>
      </c>
      <c r="U36" s="96" t="s">
        <v>213</v>
      </c>
      <c r="V36" s="95"/>
      <c r="W36" s="96"/>
      <c r="X36" s="95"/>
      <c r="Y36" s="96"/>
      <c r="AA36" s="78" t="s">
        <v>167</v>
      </c>
      <c r="AB36" s="93">
        <v>7.6388888888888895E-2</v>
      </c>
      <c r="AC36" s="76" t="s">
        <v>116</v>
      </c>
      <c r="AD36" s="96" t="s">
        <v>213</v>
      </c>
      <c r="AE36" s="82" t="s">
        <v>116</v>
      </c>
      <c r="AF36" s="90" t="s">
        <v>213</v>
      </c>
      <c r="AG36" s="88" t="s">
        <v>116</v>
      </c>
      <c r="AH36" s="96" t="s">
        <v>213</v>
      </c>
      <c r="AI36" s="95"/>
      <c r="AJ36" s="96"/>
      <c r="AK36" s="95"/>
      <c r="AL36" s="96"/>
      <c r="AN36" s="78" t="s">
        <v>167</v>
      </c>
      <c r="AO36" s="93">
        <v>7.3611111111111113E-2</v>
      </c>
      <c r="AP36" s="76" t="s">
        <v>116</v>
      </c>
      <c r="AQ36" s="96" t="s">
        <v>213</v>
      </c>
      <c r="AR36" s="82" t="s">
        <v>116</v>
      </c>
      <c r="AS36" s="90" t="s">
        <v>213</v>
      </c>
      <c r="AT36" s="88" t="s">
        <v>116</v>
      </c>
      <c r="AU36" s="96" t="s">
        <v>213</v>
      </c>
      <c r="AV36" s="95"/>
      <c r="AW36" s="96"/>
      <c r="AX36" s="95"/>
      <c r="AY36" s="96"/>
      <c r="BA36" s="78" t="s">
        <v>167</v>
      </c>
      <c r="BB36" s="93">
        <v>4.3750000000000004E-2</v>
      </c>
      <c r="BC36" s="76" t="s">
        <v>116</v>
      </c>
      <c r="BD36" s="96" t="s">
        <v>213</v>
      </c>
      <c r="BE36" s="82"/>
      <c r="BF36" s="90" t="s">
        <v>84</v>
      </c>
      <c r="BH36" s="78" t="s">
        <v>167</v>
      </c>
      <c r="BI36" s="167">
        <v>7.2916666666666671E-2</v>
      </c>
      <c r="BJ36" s="76" t="s">
        <v>116</v>
      </c>
      <c r="BK36" s="96" t="s">
        <v>213</v>
      </c>
      <c r="BL36" s="82" t="s">
        <v>116</v>
      </c>
      <c r="BM36" s="90" t="s">
        <v>213</v>
      </c>
      <c r="BN36" s="88" t="s">
        <v>116</v>
      </c>
      <c r="BO36" s="96" t="s">
        <v>213</v>
      </c>
      <c r="BP36" s="95"/>
      <c r="BQ36" s="96"/>
      <c r="BR36" s="95"/>
      <c r="BS36" s="96"/>
      <c r="BU36" s="73" t="s">
        <v>166</v>
      </c>
      <c r="BV36" s="93">
        <v>8.1944444444444445E-2</v>
      </c>
      <c r="BW36" s="76" t="s">
        <v>116</v>
      </c>
      <c r="BX36" s="96" t="s">
        <v>208</v>
      </c>
      <c r="BY36" s="82" t="s">
        <v>116</v>
      </c>
      <c r="BZ36" s="90" t="s">
        <v>213</v>
      </c>
      <c r="CA36" s="88" t="s">
        <v>116</v>
      </c>
      <c r="CB36" s="96" t="s">
        <v>213</v>
      </c>
      <c r="CC36" s="95"/>
      <c r="CD36" s="96"/>
      <c r="CE36" s="95"/>
      <c r="CF36" s="96"/>
      <c r="CH36" s="73" t="s">
        <v>166</v>
      </c>
      <c r="CI36" s="93">
        <v>6.1111111111111116E-2</v>
      </c>
      <c r="CJ36" s="76" t="s">
        <v>116</v>
      </c>
      <c r="CK36" s="96" t="s">
        <v>213</v>
      </c>
      <c r="CL36" s="82" t="s">
        <v>116</v>
      </c>
      <c r="CM36" s="90" t="s">
        <v>213</v>
      </c>
      <c r="CN36" s="88" t="s">
        <v>116</v>
      </c>
      <c r="CO36" s="96" t="s">
        <v>213</v>
      </c>
      <c r="CP36" s="95"/>
      <c r="CQ36" s="96"/>
      <c r="CR36" s="95"/>
      <c r="CS36" s="96"/>
      <c r="CU36" s="73" t="s">
        <v>162</v>
      </c>
      <c r="CV36" s="93">
        <v>6.805555555555555E-2</v>
      </c>
      <c r="CW36" s="76" t="s">
        <v>116</v>
      </c>
      <c r="CX36" s="96" t="s">
        <v>251</v>
      </c>
      <c r="CY36" s="82"/>
      <c r="CZ36" s="90" t="s">
        <v>84</v>
      </c>
      <c r="DA36" s="88"/>
      <c r="DB36" s="96"/>
    </row>
    <row r="37" spans="1:106" ht="15" thickBot="1" x14ac:dyDescent="0.4">
      <c r="A37" s="78" t="s">
        <v>168</v>
      </c>
      <c r="B37" s="93">
        <v>9.3055555555555558E-2</v>
      </c>
      <c r="C37" s="76" t="s">
        <v>116</v>
      </c>
      <c r="D37" s="96" t="s">
        <v>213</v>
      </c>
      <c r="E37" s="82" t="s">
        <v>116</v>
      </c>
      <c r="F37" s="90" t="s">
        <v>213</v>
      </c>
      <c r="G37" s="88" t="s">
        <v>116</v>
      </c>
      <c r="H37" s="96" t="s">
        <v>213</v>
      </c>
      <c r="I37" s="95"/>
      <c r="J37" s="96"/>
      <c r="K37" s="95"/>
      <c r="L37" s="96"/>
      <c r="N37" s="78" t="s">
        <v>168</v>
      </c>
      <c r="O37" s="93">
        <v>8.3333333333333329E-2</v>
      </c>
      <c r="P37" s="76" t="s">
        <v>116</v>
      </c>
      <c r="Q37" s="96" t="s">
        <v>213</v>
      </c>
      <c r="R37" s="82" t="s">
        <v>116</v>
      </c>
      <c r="S37" s="90" t="s">
        <v>213</v>
      </c>
      <c r="T37" s="88" t="s">
        <v>116</v>
      </c>
      <c r="U37" s="96" t="s">
        <v>213</v>
      </c>
      <c r="V37" s="95"/>
      <c r="W37" s="96"/>
      <c r="X37" s="95"/>
      <c r="Y37" s="96"/>
      <c r="AA37" s="78" t="s">
        <v>168</v>
      </c>
      <c r="AB37" s="93">
        <v>7.5694444444444439E-2</v>
      </c>
      <c r="AC37" s="76" t="s">
        <v>116</v>
      </c>
      <c r="AD37" s="96" t="s">
        <v>213</v>
      </c>
      <c r="AE37" s="82" t="s">
        <v>116</v>
      </c>
      <c r="AF37" s="90" t="s">
        <v>213</v>
      </c>
      <c r="AG37" s="88" t="s">
        <v>116</v>
      </c>
      <c r="AH37" s="96" t="s">
        <v>213</v>
      </c>
      <c r="AI37" s="95"/>
      <c r="AJ37" s="96"/>
      <c r="AK37" s="95"/>
      <c r="AL37" s="96"/>
      <c r="AN37" s="78" t="s">
        <v>168</v>
      </c>
      <c r="AO37" s="93">
        <v>6.9444444444444434E-2</v>
      </c>
      <c r="AP37" s="76" t="s">
        <v>116</v>
      </c>
      <c r="AQ37" s="96" t="s">
        <v>213</v>
      </c>
      <c r="AR37" s="82" t="s">
        <v>116</v>
      </c>
      <c r="AS37" s="90" t="s">
        <v>213</v>
      </c>
      <c r="AT37" s="88" t="s">
        <v>116</v>
      </c>
      <c r="AU37" s="96" t="s">
        <v>213</v>
      </c>
      <c r="AV37" s="95"/>
      <c r="AW37" s="96"/>
      <c r="AX37" s="95"/>
      <c r="AY37" s="96"/>
      <c r="BA37" s="78" t="s">
        <v>168</v>
      </c>
      <c r="BB37" s="93">
        <v>6.3888888888888884E-2</v>
      </c>
      <c r="BC37" s="76" t="s">
        <v>116</v>
      </c>
      <c r="BD37" s="96" t="s">
        <v>213</v>
      </c>
      <c r="BE37" s="82"/>
      <c r="BF37" s="90" t="s">
        <v>84</v>
      </c>
      <c r="BH37" s="78" t="s">
        <v>168</v>
      </c>
      <c r="BI37" s="93">
        <v>8.1250000000000003E-2</v>
      </c>
      <c r="BJ37" s="76" t="s">
        <v>116</v>
      </c>
      <c r="BK37" s="96" t="s">
        <v>213</v>
      </c>
      <c r="BL37" s="82" t="s">
        <v>116</v>
      </c>
      <c r="BM37" s="90" t="s">
        <v>213</v>
      </c>
      <c r="BN37" s="88" t="s">
        <v>116</v>
      </c>
      <c r="BO37" s="96" t="s">
        <v>213</v>
      </c>
      <c r="BP37" s="95"/>
      <c r="BQ37" s="96"/>
      <c r="BR37" s="95"/>
      <c r="BS37" s="96"/>
      <c r="BU37" s="73" t="s">
        <v>167</v>
      </c>
      <c r="BV37" s="93">
        <v>0.12986111111111112</v>
      </c>
      <c r="BW37" s="76" t="s">
        <v>116</v>
      </c>
      <c r="BX37" s="96" t="s">
        <v>255</v>
      </c>
      <c r="BY37" s="82" t="s">
        <v>116</v>
      </c>
      <c r="BZ37" s="90" t="s">
        <v>254</v>
      </c>
      <c r="CA37" s="88" t="s">
        <v>116</v>
      </c>
      <c r="CB37" s="96" t="s">
        <v>255</v>
      </c>
      <c r="CC37" s="95"/>
      <c r="CD37" s="96"/>
      <c r="CE37" s="95"/>
      <c r="CF37" s="96"/>
      <c r="CH37" s="73" t="s">
        <v>167</v>
      </c>
      <c r="CI37" s="93">
        <v>8.6805555555555566E-2</v>
      </c>
      <c r="CJ37" s="76" t="s">
        <v>116</v>
      </c>
      <c r="CK37" s="96" t="s">
        <v>213</v>
      </c>
      <c r="CL37" s="82" t="s">
        <v>116</v>
      </c>
      <c r="CM37" s="90" t="s">
        <v>213</v>
      </c>
      <c r="CN37" s="88" t="s">
        <v>116</v>
      </c>
      <c r="CO37" s="96" t="s">
        <v>213</v>
      </c>
      <c r="CP37" s="95"/>
      <c r="CQ37" s="96"/>
      <c r="CR37" s="95"/>
      <c r="CS37" s="96"/>
      <c r="CU37" s="73" t="s">
        <v>163</v>
      </c>
      <c r="CV37" s="93">
        <v>7.4305555555555555E-2</v>
      </c>
      <c r="CW37" s="76" t="s">
        <v>116</v>
      </c>
      <c r="CX37" s="96" t="s">
        <v>251</v>
      </c>
      <c r="CY37" s="82"/>
      <c r="CZ37" s="90" t="s">
        <v>84</v>
      </c>
      <c r="DA37" s="88"/>
      <c r="DB37" s="96"/>
    </row>
    <row r="38" spans="1:106" ht="15" thickBot="1" x14ac:dyDescent="0.4">
      <c r="A38" s="78" t="s">
        <v>169</v>
      </c>
      <c r="B38" s="204">
        <v>6.7361111111111108E-2</v>
      </c>
      <c r="C38" s="76" t="s">
        <v>116</v>
      </c>
      <c r="D38" s="96" t="s">
        <v>213</v>
      </c>
      <c r="E38" s="82" t="s">
        <v>116</v>
      </c>
      <c r="F38" s="90" t="s">
        <v>213</v>
      </c>
      <c r="G38" s="88" t="s">
        <v>116</v>
      </c>
      <c r="H38" s="96" t="s">
        <v>213</v>
      </c>
      <c r="I38" s="86"/>
      <c r="J38" s="96"/>
      <c r="K38" s="86"/>
      <c r="L38" s="96"/>
      <c r="N38" s="78" t="s">
        <v>169</v>
      </c>
      <c r="O38" s="93">
        <v>0.10555555555555556</v>
      </c>
      <c r="P38" s="76" t="s">
        <v>116</v>
      </c>
      <c r="Q38" s="96" t="s">
        <v>213</v>
      </c>
      <c r="R38" s="82" t="s">
        <v>116</v>
      </c>
      <c r="S38" s="90" t="s">
        <v>213</v>
      </c>
      <c r="T38" s="88" t="s">
        <v>116</v>
      </c>
      <c r="U38" s="96" t="s">
        <v>213</v>
      </c>
      <c r="V38" s="86"/>
      <c r="W38" s="96"/>
      <c r="X38" s="86"/>
      <c r="Y38" s="96"/>
      <c r="AA38" s="78" t="s">
        <v>169</v>
      </c>
      <c r="AB38" s="93">
        <v>6.6666666666666666E-2</v>
      </c>
      <c r="AC38" s="76" t="s">
        <v>116</v>
      </c>
      <c r="AD38" s="96" t="s">
        <v>213</v>
      </c>
      <c r="AE38" s="82" t="s">
        <v>116</v>
      </c>
      <c r="AF38" s="90" t="s">
        <v>213</v>
      </c>
      <c r="AG38" s="88" t="s">
        <v>116</v>
      </c>
      <c r="AH38" s="96" t="s">
        <v>213</v>
      </c>
      <c r="AI38" s="86"/>
      <c r="AJ38" s="96"/>
      <c r="AK38" s="86"/>
      <c r="AL38" s="96"/>
      <c r="AN38" s="78" t="s">
        <v>169</v>
      </c>
      <c r="AO38" s="93">
        <v>6.8749999999999992E-2</v>
      </c>
      <c r="AP38" s="76" t="s">
        <v>116</v>
      </c>
      <c r="AQ38" s="96" t="s">
        <v>213</v>
      </c>
      <c r="AR38" s="82" t="s">
        <v>116</v>
      </c>
      <c r="AS38" s="90" t="s">
        <v>213</v>
      </c>
      <c r="AT38" s="88" t="s">
        <v>116</v>
      </c>
      <c r="AU38" s="96" t="s">
        <v>213</v>
      </c>
      <c r="AV38" s="86"/>
      <c r="AW38" s="96"/>
      <c r="AX38" s="86"/>
      <c r="AY38" s="96"/>
      <c r="BA38" s="78" t="s">
        <v>169</v>
      </c>
      <c r="BB38" s="93">
        <v>4.9999999999999996E-2</v>
      </c>
      <c r="BC38" s="76" t="s">
        <v>116</v>
      </c>
      <c r="BD38" s="96" t="s">
        <v>213</v>
      </c>
      <c r="BE38" s="82"/>
      <c r="BF38" s="90" t="s">
        <v>84</v>
      </c>
      <c r="BH38" s="150" t="s">
        <v>169</v>
      </c>
      <c r="BI38" s="156"/>
      <c r="BJ38" s="152" t="s">
        <v>116</v>
      </c>
      <c r="BK38" s="153"/>
      <c r="BL38" s="154" t="s">
        <v>116</v>
      </c>
      <c r="BM38" s="155"/>
      <c r="BN38" s="157" t="s">
        <v>116</v>
      </c>
      <c r="BO38" s="153"/>
      <c r="BP38" s="86"/>
      <c r="BQ38" s="96"/>
      <c r="BR38" s="86"/>
      <c r="BS38" s="96"/>
      <c r="BU38" s="158" t="s">
        <v>168</v>
      </c>
      <c r="BV38" s="156"/>
      <c r="BW38" s="152" t="s">
        <v>116</v>
      </c>
      <c r="BX38" s="153"/>
      <c r="BY38" s="154" t="s">
        <v>116</v>
      </c>
      <c r="BZ38" s="155"/>
      <c r="CA38" s="157" t="s">
        <v>116</v>
      </c>
      <c r="CB38" s="153"/>
      <c r="CC38" s="86"/>
      <c r="CD38" s="96"/>
      <c r="CE38" s="86"/>
      <c r="CF38" s="96"/>
      <c r="CH38" s="73" t="s">
        <v>168</v>
      </c>
      <c r="CI38" s="93">
        <v>7.3611111111111113E-2</v>
      </c>
      <c r="CJ38" s="76" t="s">
        <v>116</v>
      </c>
      <c r="CK38" s="96" t="s">
        <v>213</v>
      </c>
      <c r="CL38" s="82" t="s">
        <v>116</v>
      </c>
      <c r="CM38" s="90" t="s">
        <v>213</v>
      </c>
      <c r="CN38" s="88" t="s">
        <v>116</v>
      </c>
      <c r="CO38" s="96" t="s">
        <v>213</v>
      </c>
      <c r="CP38" s="86"/>
      <c r="CQ38" s="96"/>
      <c r="CR38" s="86"/>
      <c r="CS38" s="96"/>
      <c r="CU38" s="73" t="s">
        <v>164</v>
      </c>
      <c r="CV38" s="93">
        <v>5.6944444444444443E-2</v>
      </c>
      <c r="CW38" s="76" t="s">
        <v>116</v>
      </c>
      <c r="CX38" s="96" t="s">
        <v>251</v>
      </c>
      <c r="CY38" s="82"/>
      <c r="CZ38" s="90" t="s">
        <v>84</v>
      </c>
      <c r="DA38" s="88"/>
      <c r="DB38" s="96"/>
    </row>
    <row r="39" spans="1:106" ht="15" thickBot="1" x14ac:dyDescent="0.4">
      <c r="A39" s="150" t="s">
        <v>170</v>
      </c>
      <c r="B39" s="196">
        <f>SUM(B27:B38)</f>
        <v>1.0208333333333333</v>
      </c>
      <c r="C39" s="152" t="s">
        <v>116</v>
      </c>
      <c r="D39" s="165"/>
      <c r="E39" s="166" t="s">
        <v>116</v>
      </c>
      <c r="F39" s="155"/>
      <c r="G39" s="157" t="s">
        <v>116</v>
      </c>
      <c r="H39" s="153"/>
      <c r="I39" s="159"/>
      <c r="J39" s="153"/>
      <c r="K39" s="159"/>
      <c r="L39" s="153"/>
      <c r="N39" s="150" t="s">
        <v>170</v>
      </c>
      <c r="O39" s="156"/>
      <c r="P39" s="152" t="s">
        <v>116</v>
      </c>
      <c r="Q39" s="165"/>
      <c r="R39" s="166" t="s">
        <v>116</v>
      </c>
      <c r="S39" s="155"/>
      <c r="T39" s="157" t="s">
        <v>116</v>
      </c>
      <c r="U39" s="153"/>
      <c r="V39" s="159"/>
      <c r="W39" s="153"/>
      <c r="X39" s="159"/>
      <c r="Y39" s="153"/>
      <c r="AA39" s="78" t="s">
        <v>170</v>
      </c>
      <c r="AB39" s="93">
        <v>5.6250000000000001E-2</v>
      </c>
      <c r="AC39" s="76" t="s">
        <v>116</v>
      </c>
      <c r="AD39" s="97" t="s">
        <v>213</v>
      </c>
      <c r="AE39" s="84" t="s">
        <v>116</v>
      </c>
      <c r="AF39" s="90" t="s">
        <v>213</v>
      </c>
      <c r="AG39" s="88" t="s">
        <v>116</v>
      </c>
      <c r="AH39" s="96" t="s">
        <v>213</v>
      </c>
      <c r="AI39" s="95"/>
      <c r="AJ39" s="96"/>
      <c r="AK39" s="95"/>
      <c r="AL39" s="96"/>
      <c r="AN39" s="78" t="s">
        <v>170</v>
      </c>
      <c r="AO39" s="93">
        <v>6.9444444444444434E-2</v>
      </c>
      <c r="AP39" s="76" t="s">
        <v>116</v>
      </c>
      <c r="AQ39" s="97" t="s">
        <v>213</v>
      </c>
      <c r="AR39" s="84" t="s">
        <v>116</v>
      </c>
      <c r="AS39" s="90" t="s">
        <v>213</v>
      </c>
      <c r="AT39" s="88" t="s">
        <v>116</v>
      </c>
      <c r="AU39" s="96" t="s">
        <v>213</v>
      </c>
      <c r="AV39" s="95"/>
      <c r="AW39" s="96"/>
      <c r="AX39" s="95"/>
      <c r="AY39" s="96"/>
      <c r="BA39" s="78" t="s">
        <v>170</v>
      </c>
      <c r="BB39" s="93">
        <v>7.9861111111111105E-2</v>
      </c>
      <c r="BC39" s="76" t="s">
        <v>116</v>
      </c>
      <c r="BD39" s="97" t="s">
        <v>213</v>
      </c>
      <c r="BE39" s="84" t="s">
        <v>116</v>
      </c>
      <c r="BF39" s="90" t="s">
        <v>212</v>
      </c>
      <c r="BH39" s="78" t="s">
        <v>170</v>
      </c>
      <c r="BI39" s="93">
        <v>0.10416666666666667</v>
      </c>
      <c r="BJ39" s="76" t="s">
        <v>116</v>
      </c>
      <c r="BK39" s="97" t="s">
        <v>213</v>
      </c>
      <c r="BL39" s="84" t="s">
        <v>116</v>
      </c>
      <c r="BM39" s="90" t="s">
        <v>213</v>
      </c>
      <c r="BN39" s="88" t="s">
        <v>116</v>
      </c>
      <c r="BO39" s="96" t="s">
        <v>213</v>
      </c>
      <c r="BP39" s="95"/>
      <c r="BQ39" s="96"/>
      <c r="BR39" s="95"/>
      <c r="BS39" s="96"/>
      <c r="BU39" s="73" t="s">
        <v>169</v>
      </c>
      <c r="BV39" s="93">
        <v>6.7361111111111108E-2</v>
      </c>
      <c r="BW39" s="76" t="s">
        <v>116</v>
      </c>
      <c r="BX39" s="97" t="s">
        <v>208</v>
      </c>
      <c r="BY39" s="84" t="s">
        <v>116</v>
      </c>
      <c r="BZ39" s="90" t="s">
        <v>213</v>
      </c>
      <c r="CA39" s="88" t="s">
        <v>116</v>
      </c>
      <c r="CB39" s="96" t="s">
        <v>213</v>
      </c>
      <c r="CC39" s="95"/>
      <c r="CD39" s="96"/>
      <c r="CE39" s="95"/>
      <c r="CF39" s="96"/>
      <c r="CH39" s="73" t="s">
        <v>169</v>
      </c>
      <c r="CI39" s="93">
        <v>7.5694444444444439E-2</v>
      </c>
      <c r="CJ39" s="76" t="s">
        <v>116</v>
      </c>
      <c r="CK39" s="97" t="s">
        <v>213</v>
      </c>
      <c r="CL39" s="84" t="s">
        <v>116</v>
      </c>
      <c r="CM39" s="90" t="s">
        <v>213</v>
      </c>
      <c r="CN39" s="88" t="s">
        <v>116</v>
      </c>
      <c r="CO39" s="96" t="s">
        <v>213</v>
      </c>
      <c r="CP39" s="95"/>
      <c r="CQ39" s="96"/>
      <c r="CR39" s="95"/>
      <c r="CS39" s="96"/>
      <c r="CU39" s="73" t="s">
        <v>165</v>
      </c>
      <c r="CV39" s="93">
        <v>5.6250000000000001E-2</v>
      </c>
      <c r="CW39" s="76" t="s">
        <v>116</v>
      </c>
      <c r="CX39" s="97" t="s">
        <v>251</v>
      </c>
      <c r="CY39" s="84"/>
      <c r="CZ39" s="90" t="s">
        <v>84</v>
      </c>
      <c r="DA39" s="88"/>
      <c r="DB39" s="96"/>
    </row>
    <row r="40" spans="1:106" ht="15" thickBot="1" x14ac:dyDescent="0.4">
      <c r="A40" s="78" t="s">
        <v>171</v>
      </c>
      <c r="B40" s="93">
        <v>0.11180555555555556</v>
      </c>
      <c r="C40" s="76" t="s">
        <v>116</v>
      </c>
      <c r="D40" s="97" t="s">
        <v>213</v>
      </c>
      <c r="E40" s="84" t="s">
        <v>116</v>
      </c>
      <c r="F40" s="90" t="s">
        <v>213</v>
      </c>
      <c r="G40" s="88" t="s">
        <v>116</v>
      </c>
      <c r="H40" s="96" t="s">
        <v>213</v>
      </c>
      <c r="I40" s="95"/>
      <c r="J40" s="96"/>
      <c r="K40" s="95"/>
      <c r="L40" s="96"/>
      <c r="N40" s="78" t="s">
        <v>171</v>
      </c>
      <c r="O40" s="93">
        <v>9.0277777777777776E-2</v>
      </c>
      <c r="P40" s="76" t="s">
        <v>116</v>
      </c>
      <c r="Q40" s="97" t="s">
        <v>213</v>
      </c>
      <c r="R40" s="84" t="s">
        <v>116</v>
      </c>
      <c r="S40" s="90" t="s">
        <v>213</v>
      </c>
      <c r="T40" s="88" t="s">
        <v>116</v>
      </c>
      <c r="U40" s="96" t="s">
        <v>213</v>
      </c>
      <c r="V40" s="95"/>
      <c r="W40" s="96"/>
      <c r="X40" s="95"/>
      <c r="Y40" s="96"/>
      <c r="AA40" s="150" t="s">
        <v>171</v>
      </c>
      <c r="AB40" s="156"/>
      <c r="AC40" s="152" t="s">
        <v>116</v>
      </c>
      <c r="AD40" s="165"/>
      <c r="AE40" s="166" t="s">
        <v>116</v>
      </c>
      <c r="AF40" s="155"/>
      <c r="AG40" s="157" t="s">
        <v>116</v>
      </c>
      <c r="AH40" s="153"/>
      <c r="AI40" s="159"/>
      <c r="AJ40" s="153"/>
      <c r="AK40" s="159"/>
      <c r="AL40" s="153"/>
      <c r="AN40" s="78" t="s">
        <v>171</v>
      </c>
      <c r="AO40" s="93">
        <v>8.2638888888888887E-2</v>
      </c>
      <c r="AP40" s="76" t="s">
        <v>116</v>
      </c>
      <c r="AQ40" s="97" t="s">
        <v>213</v>
      </c>
      <c r="AR40" s="84" t="s">
        <v>116</v>
      </c>
      <c r="AS40" s="90" t="s">
        <v>213</v>
      </c>
      <c r="AT40" s="88" t="s">
        <v>116</v>
      </c>
      <c r="AU40" s="96" t="s">
        <v>213</v>
      </c>
      <c r="AV40" s="95"/>
      <c r="AW40" s="96"/>
      <c r="AX40" s="95"/>
      <c r="AY40" s="96"/>
      <c r="BA40" s="150" t="s">
        <v>171</v>
      </c>
      <c r="BB40" s="156"/>
      <c r="BC40" s="152" t="s">
        <v>116</v>
      </c>
      <c r="BD40" s="165"/>
      <c r="BE40" s="166" t="s">
        <v>116</v>
      </c>
      <c r="BF40" s="155"/>
      <c r="BH40" s="78" t="s">
        <v>171</v>
      </c>
      <c r="BI40" s="204">
        <v>5.9722222222222225E-2</v>
      </c>
      <c r="BJ40" s="76" t="s">
        <v>116</v>
      </c>
      <c r="BK40" s="97" t="s">
        <v>213</v>
      </c>
      <c r="BL40" s="84" t="s">
        <v>116</v>
      </c>
      <c r="BM40" s="90" t="s">
        <v>213</v>
      </c>
      <c r="BN40" s="88" t="s">
        <v>116</v>
      </c>
      <c r="BO40" s="96" t="s">
        <v>213</v>
      </c>
      <c r="BP40" s="95"/>
      <c r="BQ40" s="96"/>
      <c r="BR40" s="95"/>
      <c r="BS40" s="96"/>
      <c r="BU40" s="73" t="s">
        <v>170</v>
      </c>
      <c r="BV40" s="93">
        <v>8.3333333333333329E-2</v>
      </c>
      <c r="BW40" s="76" t="s">
        <v>116</v>
      </c>
      <c r="BX40" s="97" t="s">
        <v>208</v>
      </c>
      <c r="BY40" s="84" t="s">
        <v>116</v>
      </c>
      <c r="BZ40" s="90" t="s">
        <v>213</v>
      </c>
      <c r="CA40" s="88" t="s">
        <v>116</v>
      </c>
      <c r="CB40" s="96" t="s">
        <v>213</v>
      </c>
      <c r="CC40" s="95"/>
      <c r="CD40" s="96"/>
      <c r="CE40" s="95"/>
      <c r="CF40" s="96"/>
      <c r="CH40" s="73" t="s">
        <v>170</v>
      </c>
      <c r="CI40" s="93">
        <v>0.10277777777777779</v>
      </c>
      <c r="CJ40" s="76" t="s">
        <v>116</v>
      </c>
      <c r="CK40" s="97" t="s">
        <v>213</v>
      </c>
      <c r="CL40" s="84" t="s">
        <v>116</v>
      </c>
      <c r="CM40" s="90" t="s">
        <v>213</v>
      </c>
      <c r="CN40" s="88" t="s">
        <v>116</v>
      </c>
      <c r="CO40" s="96" t="s">
        <v>213</v>
      </c>
      <c r="CP40" s="95"/>
      <c r="CQ40" s="96"/>
      <c r="CR40" s="95"/>
      <c r="CS40" s="96"/>
      <c r="CU40" s="73" t="s">
        <v>166</v>
      </c>
      <c r="CV40" s="93">
        <v>8.6111111111111124E-2</v>
      </c>
      <c r="CW40" s="76" t="s">
        <v>116</v>
      </c>
      <c r="CX40" s="97" t="s">
        <v>212</v>
      </c>
      <c r="CY40" s="84"/>
      <c r="CZ40" s="90"/>
      <c r="DA40" s="88"/>
      <c r="DB40" s="96"/>
    </row>
    <row r="41" spans="1:106" ht="15" thickBot="1" x14ac:dyDescent="0.4">
      <c r="A41" s="78" t="s">
        <v>172</v>
      </c>
      <c r="B41" s="204">
        <v>6.5972222222222224E-2</v>
      </c>
      <c r="C41" s="76" t="s">
        <v>116</v>
      </c>
      <c r="D41" s="96" t="s">
        <v>213</v>
      </c>
      <c r="E41" s="82" t="s">
        <v>116</v>
      </c>
      <c r="F41" s="90" t="s">
        <v>213</v>
      </c>
      <c r="G41" s="88" t="s">
        <v>116</v>
      </c>
      <c r="H41" s="96" t="s">
        <v>213</v>
      </c>
      <c r="I41" s="95"/>
      <c r="J41" s="96"/>
      <c r="K41" s="95"/>
      <c r="L41" s="96"/>
      <c r="N41" s="78" t="s">
        <v>172</v>
      </c>
      <c r="O41" s="93">
        <v>9.6527777777777768E-2</v>
      </c>
      <c r="P41" s="76" t="s">
        <v>116</v>
      </c>
      <c r="Q41" s="96" t="s">
        <v>213</v>
      </c>
      <c r="R41" s="82" t="s">
        <v>116</v>
      </c>
      <c r="S41" s="90" t="s">
        <v>213</v>
      </c>
      <c r="T41" s="88" t="s">
        <v>116</v>
      </c>
      <c r="U41" s="96" t="s">
        <v>213</v>
      </c>
      <c r="V41" s="95"/>
      <c r="W41" s="96"/>
      <c r="X41" s="95"/>
      <c r="Y41" s="96"/>
      <c r="AA41" s="78" t="s">
        <v>172</v>
      </c>
      <c r="AB41" s="93">
        <v>8.6111111111111124E-2</v>
      </c>
      <c r="AC41" s="76" t="s">
        <v>116</v>
      </c>
      <c r="AD41" s="96" t="s">
        <v>213</v>
      </c>
      <c r="AE41" s="82" t="s">
        <v>116</v>
      </c>
      <c r="AF41" s="90" t="s">
        <v>213</v>
      </c>
      <c r="AG41" s="88" t="s">
        <v>116</v>
      </c>
      <c r="AH41" s="96" t="s">
        <v>213</v>
      </c>
      <c r="AI41" s="95"/>
      <c r="AJ41" s="96"/>
      <c r="AK41" s="95"/>
      <c r="AL41" s="96"/>
      <c r="AN41" s="150" t="s">
        <v>172</v>
      </c>
      <c r="AO41" s="151"/>
      <c r="AP41" s="152" t="s">
        <v>116</v>
      </c>
      <c r="AQ41" s="153"/>
      <c r="AR41" s="154" t="s">
        <v>116</v>
      </c>
      <c r="AS41" s="155"/>
      <c r="AT41" s="157" t="s">
        <v>116</v>
      </c>
      <c r="AU41" s="153"/>
      <c r="AV41" s="159"/>
      <c r="AW41" s="153"/>
      <c r="AX41" s="159"/>
      <c r="AY41" s="153"/>
      <c r="BA41" s="78" t="s">
        <v>172</v>
      </c>
      <c r="BB41" s="93">
        <v>6.0416666666666667E-2</v>
      </c>
      <c r="BC41" s="76" t="s">
        <v>116</v>
      </c>
      <c r="BD41" s="96" t="s">
        <v>213</v>
      </c>
      <c r="BE41" s="82"/>
      <c r="BF41" s="90" t="s">
        <v>84</v>
      </c>
      <c r="BH41" s="78" t="s">
        <v>172</v>
      </c>
      <c r="BI41" s="204">
        <v>6.0416666666666667E-2</v>
      </c>
      <c r="BJ41" s="76" t="s">
        <v>116</v>
      </c>
      <c r="BK41" s="96" t="s">
        <v>213</v>
      </c>
      <c r="BL41" s="82" t="s">
        <v>116</v>
      </c>
      <c r="BM41" s="90" t="s">
        <v>213</v>
      </c>
      <c r="BN41" s="88" t="s">
        <v>116</v>
      </c>
      <c r="BO41" s="96" t="s">
        <v>213</v>
      </c>
      <c r="BP41" s="95"/>
      <c r="BQ41" s="96"/>
      <c r="BR41" s="95"/>
      <c r="BS41" s="96"/>
      <c r="BU41" s="73" t="s">
        <v>171</v>
      </c>
      <c r="BV41" s="93">
        <v>7.8472222222222221E-2</v>
      </c>
      <c r="BW41" s="76" t="s">
        <v>116</v>
      </c>
      <c r="BX41" s="96" t="s">
        <v>208</v>
      </c>
      <c r="BY41" s="82" t="s">
        <v>116</v>
      </c>
      <c r="BZ41" s="90" t="s">
        <v>213</v>
      </c>
      <c r="CA41" s="88" t="s">
        <v>116</v>
      </c>
      <c r="CB41" s="96" t="s">
        <v>213</v>
      </c>
      <c r="CC41" s="95"/>
      <c r="CD41" s="96"/>
      <c r="CE41" s="95"/>
      <c r="CF41" s="96"/>
      <c r="CH41" s="158" t="s">
        <v>171</v>
      </c>
      <c r="CI41" s="156"/>
      <c r="CJ41" s="152" t="s">
        <v>116</v>
      </c>
      <c r="CK41" s="153"/>
      <c r="CL41" s="154" t="s">
        <v>116</v>
      </c>
      <c r="CM41" s="155"/>
      <c r="CN41" s="157" t="s">
        <v>116</v>
      </c>
      <c r="CO41" s="153"/>
      <c r="CP41" s="159"/>
      <c r="CQ41" s="153"/>
      <c r="CR41" s="159"/>
      <c r="CS41" s="153"/>
      <c r="CU41" s="73" t="s">
        <v>167</v>
      </c>
      <c r="CV41" s="93">
        <v>4.3750000000000004E-2</v>
      </c>
      <c r="CW41" s="76" t="s">
        <v>116</v>
      </c>
      <c r="CX41" s="97" t="s">
        <v>212</v>
      </c>
      <c r="CY41" s="82"/>
      <c r="CZ41" s="90" t="s">
        <v>84</v>
      </c>
      <c r="DA41" s="88"/>
      <c r="DB41" s="96"/>
    </row>
    <row r="42" spans="1:106" ht="15" thickBot="1" x14ac:dyDescent="0.4">
      <c r="A42" s="78" t="s">
        <v>173</v>
      </c>
      <c r="B42" s="93">
        <v>9.2361111111111116E-2</v>
      </c>
      <c r="C42" s="76" t="s">
        <v>116</v>
      </c>
      <c r="D42" s="96" t="s">
        <v>213</v>
      </c>
      <c r="E42" s="82" t="s">
        <v>116</v>
      </c>
      <c r="F42" s="90" t="s">
        <v>213</v>
      </c>
      <c r="G42" s="88" t="s">
        <v>116</v>
      </c>
      <c r="H42" s="96" t="s">
        <v>213</v>
      </c>
      <c r="I42" s="95"/>
      <c r="J42" s="96"/>
      <c r="K42" s="95"/>
      <c r="L42" s="96"/>
      <c r="N42" s="78" t="s">
        <v>173</v>
      </c>
      <c r="O42" s="93">
        <v>6.8749999999999992E-2</v>
      </c>
      <c r="P42" s="76" t="s">
        <v>116</v>
      </c>
      <c r="Q42" s="96" t="s">
        <v>213</v>
      </c>
      <c r="R42" s="82" t="s">
        <v>116</v>
      </c>
      <c r="S42" s="90" t="s">
        <v>213</v>
      </c>
      <c r="T42" s="88" t="s">
        <v>116</v>
      </c>
      <c r="U42" s="96" t="s">
        <v>213</v>
      </c>
      <c r="V42" s="95"/>
      <c r="W42" s="96"/>
      <c r="X42" s="95"/>
      <c r="Y42" s="96"/>
      <c r="AA42" s="78" t="s">
        <v>173</v>
      </c>
      <c r="AB42" s="93">
        <v>7.4999999999999997E-2</v>
      </c>
      <c r="AC42" s="76" t="s">
        <v>116</v>
      </c>
      <c r="AD42" s="96" t="s">
        <v>213</v>
      </c>
      <c r="AE42" s="82" t="s">
        <v>116</v>
      </c>
      <c r="AF42" s="90" t="s">
        <v>213</v>
      </c>
      <c r="AG42" s="88" t="s">
        <v>116</v>
      </c>
      <c r="AH42" s="96" t="s">
        <v>213</v>
      </c>
      <c r="AI42" s="95"/>
      <c r="AJ42" s="96"/>
      <c r="AK42" s="95"/>
      <c r="AL42" s="96"/>
      <c r="AN42" s="78" t="s">
        <v>173</v>
      </c>
      <c r="AO42" s="93">
        <v>7.4999999999999997E-2</v>
      </c>
      <c r="AP42" s="76" t="s">
        <v>116</v>
      </c>
      <c r="AQ42" s="96" t="s">
        <v>213</v>
      </c>
      <c r="AR42" s="82" t="s">
        <v>116</v>
      </c>
      <c r="AS42" s="90" t="s">
        <v>213</v>
      </c>
      <c r="AT42" s="88" t="s">
        <v>116</v>
      </c>
      <c r="AU42" s="96" t="s">
        <v>213</v>
      </c>
      <c r="AV42" s="95"/>
      <c r="AW42" s="96"/>
      <c r="AX42" s="95"/>
      <c r="AY42" s="96"/>
      <c r="BA42" s="78" t="s">
        <v>173</v>
      </c>
      <c r="BB42" s="93">
        <v>8.2638888888888887E-2</v>
      </c>
      <c r="BC42" s="76" t="s">
        <v>116</v>
      </c>
      <c r="BD42" s="96" t="s">
        <v>213</v>
      </c>
      <c r="BE42" s="82" t="s">
        <v>116</v>
      </c>
      <c r="BF42" s="90" t="s">
        <v>256</v>
      </c>
      <c r="BH42" s="78" t="s">
        <v>173</v>
      </c>
      <c r="BI42" s="93">
        <v>8.4722222222222213E-2</v>
      </c>
      <c r="BJ42" s="76" t="s">
        <v>116</v>
      </c>
      <c r="BK42" s="96" t="s">
        <v>213</v>
      </c>
      <c r="BL42" s="82" t="s">
        <v>116</v>
      </c>
      <c r="BM42" s="90" t="s">
        <v>213</v>
      </c>
      <c r="BN42" s="88" t="s">
        <v>116</v>
      </c>
      <c r="BO42" s="96" t="s">
        <v>213</v>
      </c>
      <c r="BP42" s="95"/>
      <c r="BQ42" s="96"/>
      <c r="BR42" s="95"/>
      <c r="BS42" s="96"/>
      <c r="BU42" s="73" t="s">
        <v>172</v>
      </c>
      <c r="BV42" s="93">
        <v>8.7500000000000008E-2</v>
      </c>
      <c r="BW42" s="76" t="s">
        <v>116</v>
      </c>
      <c r="BX42" s="96" t="s">
        <v>208</v>
      </c>
      <c r="BY42" s="82" t="s">
        <v>116</v>
      </c>
      <c r="BZ42" s="90" t="s">
        <v>213</v>
      </c>
      <c r="CA42" s="88" t="s">
        <v>116</v>
      </c>
      <c r="CB42" s="96" t="s">
        <v>213</v>
      </c>
      <c r="CC42" s="95"/>
      <c r="CD42" s="96"/>
      <c r="CE42" s="95"/>
      <c r="CF42" s="96"/>
      <c r="CH42" s="73" t="s">
        <v>172</v>
      </c>
      <c r="CI42" s="93">
        <v>7.5694444444444439E-2</v>
      </c>
      <c r="CJ42" s="76" t="s">
        <v>116</v>
      </c>
      <c r="CK42" s="96" t="s">
        <v>213</v>
      </c>
      <c r="CL42" s="82" t="s">
        <v>116</v>
      </c>
      <c r="CM42" s="90" t="s">
        <v>213</v>
      </c>
      <c r="CN42" s="88" t="s">
        <v>116</v>
      </c>
      <c r="CO42" s="96" t="s">
        <v>213</v>
      </c>
      <c r="CP42" s="95"/>
      <c r="CQ42" s="96"/>
      <c r="CR42" s="95"/>
      <c r="CS42" s="96"/>
      <c r="CU42" s="158" t="s">
        <v>168</v>
      </c>
      <c r="CV42" s="156"/>
      <c r="CW42" s="152" t="s">
        <v>116</v>
      </c>
      <c r="CX42" s="97"/>
      <c r="CY42" s="154"/>
      <c r="CZ42" s="155"/>
      <c r="DA42" s="157"/>
      <c r="DB42" s="153"/>
    </row>
    <row r="43" spans="1:106" ht="15" thickBot="1" x14ac:dyDescent="0.4">
      <c r="A43" s="78" t="s">
        <v>174</v>
      </c>
      <c r="B43" s="93">
        <v>8.3333333333333329E-2</v>
      </c>
      <c r="C43" s="76" t="s">
        <v>116</v>
      </c>
      <c r="D43" s="96" t="s">
        <v>213</v>
      </c>
      <c r="E43" s="82" t="s">
        <v>116</v>
      </c>
      <c r="F43" s="90" t="s">
        <v>213</v>
      </c>
      <c r="G43" s="88" t="s">
        <v>116</v>
      </c>
      <c r="H43" s="96" t="s">
        <v>213</v>
      </c>
      <c r="I43" s="95"/>
      <c r="J43" s="96"/>
      <c r="K43" s="95"/>
      <c r="L43" s="96"/>
      <c r="N43" s="79" t="s">
        <v>174</v>
      </c>
      <c r="O43" s="167">
        <v>9.7222222222222224E-2</v>
      </c>
      <c r="P43" s="76" t="s">
        <v>116</v>
      </c>
      <c r="Q43" s="168" t="s">
        <v>213</v>
      </c>
      <c r="R43" s="82" t="s">
        <v>116</v>
      </c>
      <c r="S43" s="90" t="s">
        <v>213</v>
      </c>
      <c r="T43" s="88" t="s">
        <v>116</v>
      </c>
      <c r="U43" s="168" t="s">
        <v>213</v>
      </c>
      <c r="V43" s="169"/>
      <c r="W43" s="168"/>
      <c r="X43" s="169"/>
      <c r="Y43" s="168"/>
      <c r="AA43" s="150" t="s">
        <v>174</v>
      </c>
      <c r="AB43" s="151"/>
      <c r="AC43" s="152" t="s">
        <v>116</v>
      </c>
      <c r="AD43" s="153" t="s">
        <v>213</v>
      </c>
      <c r="AE43" s="154" t="s">
        <v>116</v>
      </c>
      <c r="AF43" s="155" t="s">
        <v>213</v>
      </c>
      <c r="AG43" s="157" t="s">
        <v>116</v>
      </c>
      <c r="AH43" s="153" t="s">
        <v>213</v>
      </c>
      <c r="AI43" s="159"/>
      <c r="AJ43" s="153"/>
      <c r="AK43" s="159"/>
      <c r="AL43" s="153"/>
      <c r="AN43" s="78" t="s">
        <v>174</v>
      </c>
      <c r="AO43" s="93">
        <v>7.4999999999999997E-2</v>
      </c>
      <c r="AP43" s="76" t="s">
        <v>116</v>
      </c>
      <c r="AQ43" s="96" t="s">
        <v>213</v>
      </c>
      <c r="AR43" s="82" t="s">
        <v>116</v>
      </c>
      <c r="AS43" s="90" t="s">
        <v>213</v>
      </c>
      <c r="AT43" s="88" t="s">
        <v>116</v>
      </c>
      <c r="AU43" s="96" t="s">
        <v>213</v>
      </c>
      <c r="AV43" s="95"/>
      <c r="AW43" s="96"/>
      <c r="AX43" s="95"/>
      <c r="AY43" s="96"/>
      <c r="BA43" s="150" t="s">
        <v>174</v>
      </c>
      <c r="BB43" s="151"/>
      <c r="BC43" s="152" t="s">
        <v>116</v>
      </c>
      <c r="BD43" s="153"/>
      <c r="BE43" s="154" t="s">
        <v>116</v>
      </c>
      <c r="BF43" s="155"/>
      <c r="BH43" s="78" t="s">
        <v>174</v>
      </c>
      <c r="BI43" s="204">
        <v>6.3194444444444442E-2</v>
      </c>
      <c r="BJ43" s="170" t="s">
        <v>116</v>
      </c>
      <c r="BK43" s="96" t="s">
        <v>213</v>
      </c>
      <c r="BL43" s="82" t="s">
        <v>116</v>
      </c>
      <c r="BM43" s="90" t="s">
        <v>213</v>
      </c>
      <c r="BN43" s="88" t="s">
        <v>116</v>
      </c>
      <c r="BO43" s="96" t="s">
        <v>213</v>
      </c>
      <c r="BP43" s="95"/>
      <c r="BQ43" s="96"/>
      <c r="BR43" s="95"/>
      <c r="BS43" s="96"/>
      <c r="BU43" s="73" t="s">
        <v>173</v>
      </c>
      <c r="BV43" s="93">
        <v>7.8472222222222221E-2</v>
      </c>
      <c r="BW43" s="76" t="s">
        <v>116</v>
      </c>
      <c r="BX43" s="96" t="s">
        <v>208</v>
      </c>
      <c r="BY43" s="82" t="s">
        <v>116</v>
      </c>
      <c r="BZ43" s="90" t="s">
        <v>213</v>
      </c>
      <c r="CA43" s="88" t="s">
        <v>116</v>
      </c>
      <c r="CB43" s="96" t="s">
        <v>213</v>
      </c>
      <c r="CC43" s="95"/>
      <c r="CD43" s="96"/>
      <c r="CE43" s="95"/>
      <c r="CF43" s="96"/>
      <c r="CH43" s="73" t="s">
        <v>173</v>
      </c>
      <c r="CI43" s="93">
        <v>6.6666666666666666E-2</v>
      </c>
      <c r="CJ43" s="76" t="s">
        <v>116</v>
      </c>
      <c r="CK43" s="96" t="s">
        <v>213</v>
      </c>
      <c r="CL43" s="82" t="s">
        <v>116</v>
      </c>
      <c r="CM43" s="90" t="s">
        <v>213</v>
      </c>
      <c r="CN43" s="88" t="s">
        <v>116</v>
      </c>
      <c r="CO43" s="96" t="s">
        <v>213</v>
      </c>
      <c r="CP43" s="95"/>
      <c r="CQ43" s="96"/>
      <c r="CR43" s="95"/>
      <c r="CS43" s="96"/>
      <c r="CU43" s="73" t="s">
        <v>169</v>
      </c>
      <c r="CV43" s="93">
        <v>8.5416666666666655E-2</v>
      </c>
      <c r="CW43" s="76" t="s">
        <v>116</v>
      </c>
      <c r="CX43" s="97" t="s">
        <v>212</v>
      </c>
      <c r="CY43" s="82"/>
      <c r="CZ43" s="90" t="s">
        <v>84</v>
      </c>
      <c r="DA43" s="88"/>
      <c r="DB43" s="96"/>
    </row>
    <row r="44" spans="1:106" ht="15" thickBot="1" x14ac:dyDescent="0.4">
      <c r="A44" s="79" t="s">
        <v>175</v>
      </c>
      <c r="B44" s="204">
        <v>6.7361111111111108E-2</v>
      </c>
      <c r="C44" s="76" t="s">
        <v>116</v>
      </c>
      <c r="D44" s="96" t="s">
        <v>213</v>
      </c>
      <c r="E44" s="82" t="s">
        <v>116</v>
      </c>
      <c r="F44" s="90" t="s">
        <v>213</v>
      </c>
      <c r="G44" s="88" t="s">
        <v>116</v>
      </c>
      <c r="H44" s="96" t="s">
        <v>213</v>
      </c>
      <c r="I44" s="75"/>
      <c r="J44" s="96"/>
      <c r="K44" s="75"/>
      <c r="L44" s="96"/>
      <c r="N44" s="79" t="s">
        <v>175</v>
      </c>
      <c r="O44" s="93">
        <v>7.6388888888888895E-2</v>
      </c>
      <c r="P44" s="76" t="s">
        <v>116</v>
      </c>
      <c r="Q44" s="96" t="s">
        <v>213</v>
      </c>
      <c r="R44" s="82" t="s">
        <v>116</v>
      </c>
      <c r="S44" s="90" t="s">
        <v>213</v>
      </c>
      <c r="T44" s="88" t="s">
        <v>116</v>
      </c>
      <c r="U44" s="96" t="s">
        <v>213</v>
      </c>
      <c r="V44" s="75"/>
      <c r="W44" s="96"/>
      <c r="X44" s="75"/>
      <c r="Y44" s="96"/>
      <c r="AA44" s="79" t="s">
        <v>175</v>
      </c>
      <c r="AB44" s="93">
        <v>5.4166666666666669E-2</v>
      </c>
      <c r="AC44" s="76" t="s">
        <v>116</v>
      </c>
      <c r="AD44" s="96" t="s">
        <v>213</v>
      </c>
      <c r="AE44" s="82" t="s">
        <v>116</v>
      </c>
      <c r="AF44" s="90" t="s">
        <v>213</v>
      </c>
      <c r="AG44" s="88" t="s">
        <v>116</v>
      </c>
      <c r="AH44" s="96" t="s">
        <v>213</v>
      </c>
      <c r="AI44" s="75"/>
      <c r="AJ44" s="96"/>
      <c r="AK44" s="75"/>
      <c r="AL44" s="96"/>
      <c r="AN44" s="160" t="s">
        <v>175</v>
      </c>
      <c r="AO44" s="107"/>
      <c r="AP44" s="103" t="s">
        <v>116</v>
      </c>
      <c r="AQ44" s="108"/>
      <c r="AR44" s="162" t="s">
        <v>116</v>
      </c>
      <c r="AS44" s="163"/>
      <c r="AT44" s="164" t="s">
        <v>116</v>
      </c>
      <c r="AU44" s="108"/>
      <c r="AV44" s="171"/>
      <c r="AW44" s="108"/>
      <c r="AX44" s="171"/>
      <c r="AY44" s="108"/>
      <c r="BA44" s="79" t="s">
        <v>175</v>
      </c>
      <c r="BB44" s="93">
        <v>8.1250000000000003E-2</v>
      </c>
      <c r="BC44" s="170" t="s">
        <v>116</v>
      </c>
      <c r="BD44" s="96" t="s">
        <v>213</v>
      </c>
      <c r="BE44" s="82" t="s">
        <v>116</v>
      </c>
      <c r="BF44" s="90" t="s">
        <v>212</v>
      </c>
      <c r="BH44" s="150" t="s">
        <v>175</v>
      </c>
      <c r="BI44" s="156"/>
      <c r="BJ44" s="152" t="s">
        <v>116</v>
      </c>
      <c r="BK44" s="153"/>
      <c r="BL44" s="154" t="s">
        <v>116</v>
      </c>
      <c r="BM44" s="155"/>
      <c r="BN44" s="157" t="s">
        <v>116</v>
      </c>
      <c r="BO44" s="153"/>
      <c r="BP44" s="172"/>
      <c r="BQ44" s="153"/>
      <c r="BR44" s="172"/>
      <c r="BS44" s="153"/>
      <c r="BU44" s="158" t="s">
        <v>174</v>
      </c>
      <c r="BV44" s="156"/>
      <c r="BW44" s="152" t="s">
        <v>116</v>
      </c>
      <c r="BX44" s="153"/>
      <c r="BY44" s="154" t="s">
        <v>116</v>
      </c>
      <c r="BZ44" s="155"/>
      <c r="CA44" s="157" t="s">
        <v>116</v>
      </c>
      <c r="CB44" s="153"/>
      <c r="CC44" s="172"/>
      <c r="CD44" s="153"/>
      <c r="CE44" s="172"/>
      <c r="CF44" s="153"/>
      <c r="CH44" s="73" t="s">
        <v>174</v>
      </c>
      <c r="CI44" s="93">
        <v>8.4027777777777771E-2</v>
      </c>
      <c r="CJ44" s="76" t="s">
        <v>116</v>
      </c>
      <c r="CK44" s="96" t="s">
        <v>213</v>
      </c>
      <c r="CL44" s="82" t="s">
        <v>116</v>
      </c>
      <c r="CM44" s="90" t="s">
        <v>213</v>
      </c>
      <c r="CN44" s="88" t="s">
        <v>116</v>
      </c>
      <c r="CO44" s="96" t="s">
        <v>213</v>
      </c>
      <c r="CP44" s="75"/>
      <c r="CQ44" s="96"/>
      <c r="CR44" s="75"/>
      <c r="CS44" s="96"/>
      <c r="CU44" s="73" t="s">
        <v>170</v>
      </c>
      <c r="CV44" s="93">
        <v>3.6805555555555557E-2</v>
      </c>
      <c r="CW44" s="76" t="s">
        <v>116</v>
      </c>
      <c r="CX44" s="97" t="s">
        <v>212</v>
      </c>
      <c r="CY44" s="82"/>
      <c r="CZ44" s="90" t="s">
        <v>84</v>
      </c>
      <c r="DA44" s="88"/>
      <c r="DB44" s="96"/>
    </row>
    <row r="45" spans="1:106" ht="15" thickBot="1" x14ac:dyDescent="0.4">
      <c r="A45" s="150" t="s">
        <v>176</v>
      </c>
      <c r="B45" s="196">
        <f>SUM(B40:B44)</f>
        <v>0.42083333333333334</v>
      </c>
      <c r="C45" s="152" t="s">
        <v>116</v>
      </c>
      <c r="D45" s="153"/>
      <c r="E45" s="154" t="s">
        <v>116</v>
      </c>
      <c r="F45" s="155"/>
      <c r="G45" s="157" t="s">
        <v>116</v>
      </c>
      <c r="H45" s="153"/>
      <c r="I45" s="172"/>
      <c r="J45" s="153"/>
      <c r="K45" s="172"/>
      <c r="L45" s="153"/>
      <c r="N45" s="150" t="s">
        <v>176</v>
      </c>
      <c r="O45" s="156"/>
      <c r="P45" s="152" t="s">
        <v>116</v>
      </c>
      <c r="Q45" s="153"/>
      <c r="R45" s="154" t="s">
        <v>116</v>
      </c>
      <c r="S45" s="155"/>
      <c r="T45" s="157" t="s">
        <v>116</v>
      </c>
      <c r="U45" s="153"/>
      <c r="V45" s="172"/>
      <c r="W45" s="153"/>
      <c r="X45" s="172"/>
      <c r="Y45" s="153"/>
      <c r="AA45" s="79" t="s">
        <v>176</v>
      </c>
      <c r="AB45" s="167">
        <v>7.2916666666666671E-2</v>
      </c>
      <c r="AC45" s="76" t="s">
        <v>116</v>
      </c>
      <c r="AD45" s="168" t="s">
        <v>213</v>
      </c>
      <c r="AE45" s="82" t="s">
        <v>116</v>
      </c>
      <c r="AF45" s="90" t="s">
        <v>213</v>
      </c>
      <c r="AG45" s="88" t="s">
        <v>116</v>
      </c>
      <c r="AH45" s="168" t="s">
        <v>213</v>
      </c>
      <c r="AI45" s="75" t="s">
        <v>116</v>
      </c>
      <c r="AJ45" s="168" t="s">
        <v>212</v>
      </c>
      <c r="AK45" s="75"/>
      <c r="AL45" s="168"/>
      <c r="AN45" s="78" t="s">
        <v>176</v>
      </c>
      <c r="AO45" s="93">
        <v>8.5416666666666655E-2</v>
      </c>
      <c r="AP45" s="76" t="s">
        <v>116</v>
      </c>
      <c r="AQ45" s="96" t="s">
        <v>213</v>
      </c>
      <c r="AR45" s="82" t="s">
        <v>116</v>
      </c>
      <c r="AS45" s="90" t="s">
        <v>213</v>
      </c>
      <c r="AT45" s="88" t="s">
        <v>116</v>
      </c>
      <c r="AU45" s="96" t="s">
        <v>213</v>
      </c>
      <c r="AV45" s="75" t="s">
        <v>116</v>
      </c>
      <c r="AW45" s="96" t="s">
        <v>212</v>
      </c>
      <c r="AX45" s="75"/>
      <c r="AY45" s="96"/>
      <c r="BA45" s="78" t="s">
        <v>176</v>
      </c>
      <c r="BB45" s="93">
        <v>7.7777777777777779E-2</v>
      </c>
      <c r="BC45" s="76" t="s">
        <v>116</v>
      </c>
      <c r="BD45" s="96" t="s">
        <v>213</v>
      </c>
      <c r="BE45" s="82" t="s">
        <v>116</v>
      </c>
      <c r="BF45" s="90" t="s">
        <v>212</v>
      </c>
      <c r="BH45" s="78" t="s">
        <v>176</v>
      </c>
      <c r="BI45" s="204">
        <v>6.7361111111111108E-2</v>
      </c>
      <c r="BJ45" s="76" t="s">
        <v>116</v>
      </c>
      <c r="BK45" s="96" t="s">
        <v>213</v>
      </c>
      <c r="BL45" s="82" t="s">
        <v>116</v>
      </c>
      <c r="BM45" s="90" t="s">
        <v>213</v>
      </c>
      <c r="BN45" s="88" t="s">
        <v>116</v>
      </c>
      <c r="BO45" s="96" t="s">
        <v>213</v>
      </c>
      <c r="BP45" s="75" t="s">
        <v>116</v>
      </c>
      <c r="BQ45" s="96" t="s">
        <v>212</v>
      </c>
      <c r="BR45" s="75"/>
      <c r="BS45" s="96"/>
      <c r="BU45" s="73" t="s">
        <v>175</v>
      </c>
      <c r="BV45" s="93">
        <v>9.3055555555555558E-2</v>
      </c>
      <c r="BW45" s="76" t="s">
        <v>116</v>
      </c>
      <c r="BX45" s="96" t="s">
        <v>208</v>
      </c>
      <c r="BY45" s="82" t="s">
        <v>116</v>
      </c>
      <c r="BZ45" s="90" t="s">
        <v>213</v>
      </c>
      <c r="CA45" s="88" t="s">
        <v>116</v>
      </c>
      <c r="CB45" s="96" t="s">
        <v>213</v>
      </c>
      <c r="CC45" s="75" t="s">
        <v>116</v>
      </c>
      <c r="CD45" s="96" t="s">
        <v>212</v>
      </c>
      <c r="CE45" s="75"/>
      <c r="CF45" s="96"/>
      <c r="CH45" s="73" t="s">
        <v>175</v>
      </c>
      <c r="CI45" s="93">
        <v>7.7777777777777779E-2</v>
      </c>
      <c r="CJ45" s="76" t="s">
        <v>116</v>
      </c>
      <c r="CK45" s="96" t="s">
        <v>213</v>
      </c>
      <c r="CL45" s="82" t="s">
        <v>116</v>
      </c>
      <c r="CM45" s="90" t="s">
        <v>213</v>
      </c>
      <c r="CN45" s="88" t="s">
        <v>116</v>
      </c>
      <c r="CO45" s="96" t="s">
        <v>213</v>
      </c>
      <c r="CP45" s="75" t="s">
        <v>116</v>
      </c>
      <c r="CQ45" s="96" t="s">
        <v>212</v>
      </c>
      <c r="CR45" s="75"/>
      <c r="CS45" s="96"/>
      <c r="CU45" s="73" t="s">
        <v>171</v>
      </c>
      <c r="CV45" s="93">
        <v>8.8888888888888892E-2</v>
      </c>
      <c r="CW45" s="76" t="s">
        <v>116</v>
      </c>
      <c r="CX45" s="97" t="s">
        <v>212</v>
      </c>
      <c r="CY45" s="82" t="s">
        <v>116</v>
      </c>
      <c r="CZ45" s="90" t="s">
        <v>212</v>
      </c>
      <c r="DA45" s="88"/>
      <c r="DB45" s="96"/>
    </row>
    <row r="46" spans="1:106" ht="15" thickBot="1" x14ac:dyDescent="0.4">
      <c r="A46" s="78" t="s">
        <v>177</v>
      </c>
      <c r="B46" s="93">
        <v>9.4444444444444442E-2</v>
      </c>
      <c r="C46" s="76" t="s">
        <v>116</v>
      </c>
      <c r="D46" s="96" t="s">
        <v>213</v>
      </c>
      <c r="E46" s="82" t="s">
        <v>116</v>
      </c>
      <c r="F46" s="90" t="s">
        <v>213</v>
      </c>
      <c r="G46" s="88" t="s">
        <v>116</v>
      </c>
      <c r="H46" s="96" t="s">
        <v>213</v>
      </c>
      <c r="I46" s="75" t="s">
        <v>116</v>
      </c>
      <c r="J46" s="96" t="s">
        <v>212</v>
      </c>
      <c r="K46" s="75"/>
      <c r="L46" s="96"/>
      <c r="N46" s="78" t="s">
        <v>177</v>
      </c>
      <c r="O46" s="93">
        <v>0.10972222222222222</v>
      </c>
      <c r="P46" s="76" t="s">
        <v>116</v>
      </c>
      <c r="Q46" s="96" t="s">
        <v>213</v>
      </c>
      <c r="R46" s="82" t="s">
        <v>116</v>
      </c>
      <c r="S46" s="90" t="s">
        <v>213</v>
      </c>
      <c r="T46" s="88" t="s">
        <v>116</v>
      </c>
      <c r="U46" s="96" t="s">
        <v>213</v>
      </c>
      <c r="V46" s="75" t="s">
        <v>116</v>
      </c>
      <c r="W46" s="96" t="s">
        <v>212</v>
      </c>
      <c r="X46" s="75"/>
      <c r="Y46" s="96"/>
      <c r="AA46" s="78" t="s">
        <v>177</v>
      </c>
      <c r="AB46" s="93">
        <v>7.2222222222222229E-2</v>
      </c>
      <c r="AC46" s="76" t="s">
        <v>116</v>
      </c>
      <c r="AD46" s="96" t="s">
        <v>213</v>
      </c>
      <c r="AE46" s="82" t="s">
        <v>116</v>
      </c>
      <c r="AF46" s="90" t="s">
        <v>213</v>
      </c>
      <c r="AG46" s="88" t="s">
        <v>116</v>
      </c>
      <c r="AH46" s="96" t="s">
        <v>213</v>
      </c>
      <c r="AI46" s="75" t="s">
        <v>116</v>
      </c>
      <c r="AJ46" s="96" t="s">
        <v>212</v>
      </c>
      <c r="AK46" s="75"/>
      <c r="AL46" s="96"/>
      <c r="AN46" s="150" t="s">
        <v>177</v>
      </c>
      <c r="AO46" s="156"/>
      <c r="AP46" s="152" t="s">
        <v>116</v>
      </c>
      <c r="AQ46" s="153"/>
      <c r="AR46" s="154" t="s">
        <v>116</v>
      </c>
      <c r="AS46" s="155"/>
      <c r="AT46" s="157" t="s">
        <v>116</v>
      </c>
      <c r="AU46" s="153"/>
      <c r="AV46" s="172" t="s">
        <v>116</v>
      </c>
      <c r="AW46" s="153"/>
      <c r="AX46" s="172"/>
      <c r="AY46" s="153"/>
      <c r="BA46" s="160" t="s">
        <v>177</v>
      </c>
      <c r="BB46" s="107"/>
      <c r="BC46" s="103" t="s">
        <v>116</v>
      </c>
      <c r="BD46" s="108"/>
      <c r="BE46" s="162" t="s">
        <v>116</v>
      </c>
      <c r="BF46" s="163"/>
      <c r="BH46" s="78" t="s">
        <v>177</v>
      </c>
      <c r="BI46" s="93">
        <v>7.8472222222222221E-2</v>
      </c>
      <c r="BJ46" s="76" t="s">
        <v>116</v>
      </c>
      <c r="BK46" s="96" t="s">
        <v>213</v>
      </c>
      <c r="BL46" s="82" t="s">
        <v>116</v>
      </c>
      <c r="BM46" s="90" t="s">
        <v>213</v>
      </c>
      <c r="BN46" s="88" t="s">
        <v>116</v>
      </c>
      <c r="BO46" s="96" t="s">
        <v>213</v>
      </c>
      <c r="BP46" s="75" t="s">
        <v>116</v>
      </c>
      <c r="BQ46" s="96" t="s">
        <v>212</v>
      </c>
      <c r="BR46" s="75"/>
      <c r="BS46" s="96"/>
      <c r="BU46" s="73" t="s">
        <v>176</v>
      </c>
      <c r="BV46" s="93">
        <v>9.930555555555555E-2</v>
      </c>
      <c r="BW46" s="76" t="s">
        <v>116</v>
      </c>
      <c r="BX46" s="96" t="s">
        <v>208</v>
      </c>
      <c r="BY46" s="82" t="s">
        <v>116</v>
      </c>
      <c r="BZ46" s="90" t="s">
        <v>213</v>
      </c>
      <c r="CA46" s="88" t="s">
        <v>116</v>
      </c>
      <c r="CB46" s="96" t="s">
        <v>213</v>
      </c>
      <c r="CC46" s="75" t="s">
        <v>116</v>
      </c>
      <c r="CD46" s="96" t="s">
        <v>212</v>
      </c>
      <c r="CE46" s="75"/>
      <c r="CF46" s="96"/>
      <c r="CH46" s="158" t="s">
        <v>176</v>
      </c>
      <c r="CI46" s="156"/>
      <c r="CJ46" s="152" t="s">
        <v>116</v>
      </c>
      <c r="CK46" s="153"/>
      <c r="CL46" s="154" t="s">
        <v>116</v>
      </c>
      <c r="CM46" s="155"/>
      <c r="CN46" s="157" t="s">
        <v>116</v>
      </c>
      <c r="CO46" s="153"/>
      <c r="CP46" s="172" t="s">
        <v>116</v>
      </c>
      <c r="CQ46" s="153"/>
      <c r="CR46" s="172"/>
      <c r="CS46" s="153"/>
      <c r="CU46" s="73" t="s">
        <v>172</v>
      </c>
      <c r="CV46" s="93">
        <v>0.14444444444444446</v>
      </c>
      <c r="CW46" s="76" t="s">
        <v>116</v>
      </c>
      <c r="CX46" s="97" t="s">
        <v>212</v>
      </c>
      <c r="CY46" s="82" t="s">
        <v>116</v>
      </c>
      <c r="CZ46" s="90" t="s">
        <v>212</v>
      </c>
      <c r="DA46" s="88"/>
      <c r="DB46" s="96"/>
    </row>
    <row r="47" spans="1:106" ht="15" thickBot="1" x14ac:dyDescent="0.4">
      <c r="A47" s="78" t="s">
        <v>178</v>
      </c>
      <c r="B47" s="93">
        <v>0.15416666666666667</v>
      </c>
      <c r="C47" s="76" t="s">
        <v>116</v>
      </c>
      <c r="D47" s="96" t="s">
        <v>213</v>
      </c>
      <c r="E47" s="82" t="s">
        <v>116</v>
      </c>
      <c r="F47" s="90" t="s">
        <v>213</v>
      </c>
      <c r="G47" s="88" t="s">
        <v>116</v>
      </c>
      <c r="H47" s="96" t="s">
        <v>213</v>
      </c>
      <c r="I47" s="75" t="s">
        <v>116</v>
      </c>
      <c r="J47" s="96" t="s">
        <v>212</v>
      </c>
      <c r="K47" s="75"/>
      <c r="L47" s="96"/>
      <c r="N47" s="78" t="s">
        <v>178</v>
      </c>
      <c r="O47" s="93">
        <v>8.819444444444445E-2</v>
      </c>
      <c r="P47" s="76" t="s">
        <v>116</v>
      </c>
      <c r="Q47" s="96" t="s">
        <v>213</v>
      </c>
      <c r="R47" s="82" t="s">
        <v>116</v>
      </c>
      <c r="S47" s="90" t="s">
        <v>213</v>
      </c>
      <c r="T47" s="88" t="s">
        <v>116</v>
      </c>
      <c r="U47" s="96" t="s">
        <v>213</v>
      </c>
      <c r="V47" s="75" t="s">
        <v>116</v>
      </c>
      <c r="W47" s="96" t="s">
        <v>212</v>
      </c>
      <c r="X47" s="75"/>
      <c r="Y47" s="96"/>
      <c r="AA47" s="78" t="s">
        <v>178</v>
      </c>
      <c r="AB47" s="93">
        <v>9.1666666666666674E-2</v>
      </c>
      <c r="AC47" s="76" t="s">
        <v>116</v>
      </c>
      <c r="AD47" s="96" t="s">
        <v>213</v>
      </c>
      <c r="AE47" s="82" t="s">
        <v>116</v>
      </c>
      <c r="AF47" s="90" t="s">
        <v>213</v>
      </c>
      <c r="AG47" s="88" t="s">
        <v>116</v>
      </c>
      <c r="AH47" s="96" t="s">
        <v>213</v>
      </c>
      <c r="AI47" s="75" t="s">
        <v>116</v>
      </c>
      <c r="AJ47" s="96" t="s">
        <v>212</v>
      </c>
      <c r="AK47" s="75"/>
      <c r="AL47" s="96"/>
      <c r="AN47" s="78" t="s">
        <v>178</v>
      </c>
      <c r="AO47" s="93">
        <v>0.1013888888888889</v>
      </c>
      <c r="AP47" s="76" t="s">
        <v>116</v>
      </c>
      <c r="AQ47" s="96" t="s">
        <v>213</v>
      </c>
      <c r="AR47" s="82" t="s">
        <v>116</v>
      </c>
      <c r="AS47" s="90" t="s">
        <v>213</v>
      </c>
      <c r="AT47" s="88" t="s">
        <v>116</v>
      </c>
      <c r="AU47" s="96" t="s">
        <v>213</v>
      </c>
      <c r="AV47" s="75" t="s">
        <v>116</v>
      </c>
      <c r="AW47" s="96" t="s">
        <v>212</v>
      </c>
      <c r="AX47" s="75"/>
      <c r="AY47" s="96"/>
      <c r="BA47" s="78" t="s">
        <v>178</v>
      </c>
      <c r="BB47" s="93">
        <v>8.3333333333333329E-2</v>
      </c>
      <c r="BC47" s="76" t="s">
        <v>116</v>
      </c>
      <c r="BD47" s="96" t="s">
        <v>213</v>
      </c>
      <c r="BE47" s="82" t="s">
        <v>116</v>
      </c>
      <c r="BF47" s="90" t="s">
        <v>212</v>
      </c>
      <c r="BH47" s="78" t="s">
        <v>178</v>
      </c>
      <c r="BI47" s="93">
        <v>9.9999999999999992E-2</v>
      </c>
      <c r="BJ47" s="76" t="s">
        <v>116</v>
      </c>
      <c r="BK47" s="96" t="s">
        <v>213</v>
      </c>
      <c r="BL47" s="82" t="s">
        <v>116</v>
      </c>
      <c r="BM47" s="90" t="s">
        <v>213</v>
      </c>
      <c r="BN47" s="88" t="s">
        <v>116</v>
      </c>
      <c r="BO47" s="96" t="s">
        <v>213</v>
      </c>
      <c r="BP47" s="75" t="s">
        <v>116</v>
      </c>
      <c r="BQ47" s="96" t="s">
        <v>212</v>
      </c>
      <c r="BR47" s="75"/>
      <c r="BS47" s="96"/>
      <c r="BU47" s="73" t="s">
        <v>177</v>
      </c>
      <c r="BV47" s="93">
        <v>0.1076388888888889</v>
      </c>
      <c r="BW47" s="76" t="s">
        <v>116</v>
      </c>
      <c r="BX47" s="96" t="s">
        <v>208</v>
      </c>
      <c r="BY47" s="82" t="s">
        <v>116</v>
      </c>
      <c r="BZ47" s="90" t="s">
        <v>213</v>
      </c>
      <c r="CA47" s="88" t="s">
        <v>116</v>
      </c>
      <c r="CB47" s="96" t="s">
        <v>213</v>
      </c>
      <c r="CC47" s="75" t="s">
        <v>116</v>
      </c>
      <c r="CD47" s="96" t="s">
        <v>212</v>
      </c>
      <c r="CE47" s="75"/>
      <c r="CF47" s="96"/>
      <c r="CH47" s="73" t="s">
        <v>177</v>
      </c>
      <c r="CI47" s="93">
        <v>9.5138888888888884E-2</v>
      </c>
      <c r="CJ47" s="76" t="s">
        <v>116</v>
      </c>
      <c r="CK47" s="96" t="s">
        <v>213</v>
      </c>
      <c r="CL47" s="82" t="s">
        <v>116</v>
      </c>
      <c r="CM47" s="90" t="s">
        <v>213</v>
      </c>
      <c r="CN47" s="88" t="s">
        <v>116</v>
      </c>
      <c r="CO47" s="96" t="s">
        <v>213</v>
      </c>
      <c r="CP47" s="75" t="s">
        <v>116</v>
      </c>
      <c r="CQ47" s="96" t="s">
        <v>212</v>
      </c>
      <c r="CR47" s="75"/>
      <c r="CS47" s="96"/>
      <c r="CU47" s="73" t="s">
        <v>173</v>
      </c>
      <c r="CV47" s="93">
        <v>7.9861111111111105E-2</v>
      </c>
      <c r="CW47" s="76" t="s">
        <v>116</v>
      </c>
      <c r="CX47" s="97" t="s">
        <v>212</v>
      </c>
      <c r="CY47" s="82" t="s">
        <v>116</v>
      </c>
      <c r="CZ47" s="90" t="s">
        <v>212</v>
      </c>
      <c r="DA47" s="88"/>
      <c r="DB47" s="96"/>
    </row>
    <row r="48" spans="1:106" ht="15" thickBot="1" x14ac:dyDescent="0.4">
      <c r="A48" s="78" t="s">
        <v>179</v>
      </c>
      <c r="B48" s="93">
        <v>7.2916666666666671E-2</v>
      </c>
      <c r="C48" s="76" t="s">
        <v>116</v>
      </c>
      <c r="D48" s="96" t="s">
        <v>213</v>
      </c>
      <c r="E48" s="82" t="s">
        <v>116</v>
      </c>
      <c r="F48" s="90" t="s">
        <v>213</v>
      </c>
      <c r="G48" s="88" t="s">
        <v>116</v>
      </c>
      <c r="H48" s="96" t="s">
        <v>213</v>
      </c>
      <c r="I48" s="75" t="s">
        <v>116</v>
      </c>
      <c r="J48" s="96" t="s">
        <v>212</v>
      </c>
      <c r="K48" s="75"/>
      <c r="L48" s="96"/>
      <c r="N48" s="78" t="s">
        <v>179</v>
      </c>
      <c r="O48" s="93">
        <v>9.9999999999999992E-2</v>
      </c>
      <c r="P48" s="76" t="s">
        <v>116</v>
      </c>
      <c r="Q48" s="96" t="s">
        <v>213</v>
      </c>
      <c r="R48" s="82" t="s">
        <v>116</v>
      </c>
      <c r="S48" s="90" t="s">
        <v>213</v>
      </c>
      <c r="T48" s="88" t="s">
        <v>116</v>
      </c>
      <c r="U48" s="96" t="s">
        <v>213</v>
      </c>
      <c r="V48" s="75" t="s">
        <v>116</v>
      </c>
      <c r="W48" s="96" t="s">
        <v>212</v>
      </c>
      <c r="X48" s="75"/>
      <c r="Y48" s="96"/>
      <c r="AA48" s="78" t="s">
        <v>179</v>
      </c>
      <c r="AB48" s="93">
        <v>6.7361111111111108E-2</v>
      </c>
      <c r="AC48" s="76" t="s">
        <v>116</v>
      </c>
      <c r="AD48" s="96" t="s">
        <v>213</v>
      </c>
      <c r="AE48" s="82" t="s">
        <v>116</v>
      </c>
      <c r="AF48" s="90" t="s">
        <v>213</v>
      </c>
      <c r="AG48" s="88" t="s">
        <v>116</v>
      </c>
      <c r="AH48" s="96" t="s">
        <v>213</v>
      </c>
      <c r="AI48" s="75" t="s">
        <v>116</v>
      </c>
      <c r="AJ48" s="96" t="s">
        <v>212</v>
      </c>
      <c r="AK48" s="75"/>
      <c r="AL48" s="96"/>
      <c r="AN48" s="78" t="s">
        <v>179</v>
      </c>
      <c r="AO48" s="93">
        <v>8.4722222222222213E-2</v>
      </c>
      <c r="AP48" s="76" t="s">
        <v>116</v>
      </c>
      <c r="AQ48" s="96" t="s">
        <v>213</v>
      </c>
      <c r="AR48" s="82" t="s">
        <v>116</v>
      </c>
      <c r="AS48" s="90" t="s">
        <v>213</v>
      </c>
      <c r="AT48" s="88" t="s">
        <v>116</v>
      </c>
      <c r="AU48" s="96" t="s">
        <v>213</v>
      </c>
      <c r="AV48" s="75" t="s">
        <v>116</v>
      </c>
      <c r="AW48" s="96" t="s">
        <v>212</v>
      </c>
      <c r="AX48" s="75"/>
      <c r="AY48" s="96"/>
      <c r="BA48" s="78" t="s">
        <v>179</v>
      </c>
      <c r="BB48" s="93">
        <v>8.4722222222222213E-2</v>
      </c>
      <c r="BC48" s="76" t="s">
        <v>116</v>
      </c>
      <c r="BD48" s="96" t="s">
        <v>213</v>
      </c>
      <c r="BE48" s="82" t="s">
        <v>116</v>
      </c>
      <c r="BF48" s="90" t="s">
        <v>212</v>
      </c>
      <c r="BH48" s="150" t="s">
        <v>179</v>
      </c>
      <c r="BI48" s="156"/>
      <c r="BJ48" s="152" t="s">
        <v>116</v>
      </c>
      <c r="BK48" s="153"/>
      <c r="BL48" s="154" t="s">
        <v>116</v>
      </c>
      <c r="BM48" s="155"/>
      <c r="BN48" s="157" t="s">
        <v>116</v>
      </c>
      <c r="BO48" s="153"/>
      <c r="BP48" s="172" t="s">
        <v>116</v>
      </c>
      <c r="BQ48" s="153"/>
      <c r="BR48" s="172"/>
      <c r="BS48" s="153"/>
      <c r="BU48" s="158" t="s">
        <v>178</v>
      </c>
      <c r="BV48" s="156"/>
      <c r="BW48" s="152" t="s">
        <v>116</v>
      </c>
      <c r="BX48" s="153"/>
      <c r="BY48" s="154" t="s">
        <v>116</v>
      </c>
      <c r="BZ48" s="155"/>
      <c r="CA48" s="157" t="s">
        <v>116</v>
      </c>
      <c r="CB48" s="153"/>
      <c r="CC48" s="172" t="s">
        <v>116</v>
      </c>
      <c r="CD48" s="153"/>
      <c r="CE48" s="172"/>
      <c r="CF48" s="153"/>
      <c r="CH48" s="73" t="s">
        <v>178</v>
      </c>
      <c r="CI48" s="93">
        <v>9.8611111111111108E-2</v>
      </c>
      <c r="CJ48" s="76" t="s">
        <v>116</v>
      </c>
      <c r="CK48" s="96" t="s">
        <v>213</v>
      </c>
      <c r="CL48" s="82" t="s">
        <v>116</v>
      </c>
      <c r="CM48" s="90" t="s">
        <v>213</v>
      </c>
      <c r="CN48" s="88" t="s">
        <v>116</v>
      </c>
      <c r="CO48" s="96" t="s">
        <v>213</v>
      </c>
      <c r="CP48" s="75" t="s">
        <v>116</v>
      </c>
      <c r="CQ48" s="96" t="s">
        <v>212</v>
      </c>
      <c r="CR48" s="75"/>
      <c r="CS48" s="96"/>
      <c r="CU48" s="73" t="s">
        <v>174</v>
      </c>
      <c r="CV48" s="93">
        <v>0.10277777777777779</v>
      </c>
      <c r="CW48" s="76" t="s">
        <v>116</v>
      </c>
      <c r="CX48" s="97" t="s">
        <v>212</v>
      </c>
      <c r="CY48" s="82" t="s">
        <v>116</v>
      </c>
      <c r="CZ48" s="90" t="s">
        <v>212</v>
      </c>
      <c r="DA48" s="88"/>
      <c r="DB48" s="96"/>
    </row>
    <row r="49" spans="1:106" ht="15" thickBot="1" x14ac:dyDescent="0.4">
      <c r="A49" s="78" t="s">
        <v>180</v>
      </c>
      <c r="B49" s="93">
        <v>7.2916666666666671E-2</v>
      </c>
      <c r="C49" s="76" t="s">
        <v>116</v>
      </c>
      <c r="D49" s="96" t="s">
        <v>213</v>
      </c>
      <c r="E49" s="82" t="s">
        <v>116</v>
      </c>
      <c r="F49" s="90" t="s">
        <v>213</v>
      </c>
      <c r="G49" s="88" t="s">
        <v>116</v>
      </c>
      <c r="H49" s="96" t="s">
        <v>213</v>
      </c>
      <c r="I49" s="75" t="s">
        <v>116</v>
      </c>
      <c r="J49" s="96" t="s">
        <v>212</v>
      </c>
      <c r="K49" s="75"/>
      <c r="L49" s="96"/>
      <c r="N49" s="150" t="s">
        <v>180</v>
      </c>
      <c r="O49" s="156"/>
      <c r="P49" s="152" t="s">
        <v>116</v>
      </c>
      <c r="Q49" s="153"/>
      <c r="R49" s="154" t="s">
        <v>116</v>
      </c>
      <c r="S49" s="155"/>
      <c r="T49" s="157" t="s">
        <v>116</v>
      </c>
      <c r="U49" s="153"/>
      <c r="V49" s="172" t="s">
        <v>116</v>
      </c>
      <c r="W49" s="153"/>
      <c r="X49" s="172"/>
      <c r="Y49" s="153"/>
      <c r="AA49" s="78" t="s">
        <v>180</v>
      </c>
      <c r="AB49" s="93">
        <v>0.10069444444444443</v>
      </c>
      <c r="AC49" s="76" t="s">
        <v>116</v>
      </c>
      <c r="AD49" s="96" t="s">
        <v>213</v>
      </c>
      <c r="AE49" s="82" t="s">
        <v>116</v>
      </c>
      <c r="AF49" s="90" t="s">
        <v>213</v>
      </c>
      <c r="AG49" s="88" t="s">
        <v>116</v>
      </c>
      <c r="AH49" s="96" t="s">
        <v>213</v>
      </c>
      <c r="AI49" s="75" t="s">
        <v>116</v>
      </c>
      <c r="AJ49" s="96" t="s">
        <v>212</v>
      </c>
      <c r="AK49" s="75"/>
      <c r="AL49" s="96"/>
      <c r="AN49" s="150" t="s">
        <v>180</v>
      </c>
      <c r="AO49" s="156"/>
      <c r="AP49" s="152" t="s">
        <v>116</v>
      </c>
      <c r="AQ49" s="153"/>
      <c r="AR49" s="154" t="s">
        <v>116</v>
      </c>
      <c r="AS49" s="155"/>
      <c r="AT49" s="157" t="s">
        <v>116</v>
      </c>
      <c r="AU49" s="153"/>
      <c r="AV49" s="172" t="s">
        <v>116</v>
      </c>
      <c r="AW49" s="153"/>
      <c r="AX49" s="172"/>
      <c r="AY49" s="153"/>
      <c r="BA49" s="78" t="s">
        <v>180</v>
      </c>
      <c r="BB49" s="93">
        <v>9.0972222222222218E-2</v>
      </c>
      <c r="BC49" s="76" t="s">
        <v>116</v>
      </c>
      <c r="BD49" s="96" t="s">
        <v>213</v>
      </c>
      <c r="BE49" s="82" t="s">
        <v>116</v>
      </c>
      <c r="BF49" s="90" t="s">
        <v>212</v>
      </c>
      <c r="BH49" s="78" t="s">
        <v>180</v>
      </c>
      <c r="BI49" s="93">
        <v>7.7083333333333337E-2</v>
      </c>
      <c r="BJ49" s="76" t="s">
        <v>116</v>
      </c>
      <c r="BK49" s="96" t="s">
        <v>213</v>
      </c>
      <c r="BL49" s="82" t="s">
        <v>116</v>
      </c>
      <c r="BM49" s="90" t="s">
        <v>213</v>
      </c>
      <c r="BN49" s="88" t="s">
        <v>116</v>
      </c>
      <c r="BO49" s="96" t="s">
        <v>213</v>
      </c>
      <c r="BP49" s="75" t="s">
        <v>116</v>
      </c>
      <c r="BQ49" s="96" t="s">
        <v>212</v>
      </c>
      <c r="BR49" s="75"/>
      <c r="BS49" s="96"/>
      <c r="BU49" s="73" t="s">
        <v>179</v>
      </c>
      <c r="BV49" s="93">
        <v>8.0555555555555561E-2</v>
      </c>
      <c r="BW49" s="76" t="s">
        <v>116</v>
      </c>
      <c r="BX49" s="96" t="s">
        <v>208</v>
      </c>
      <c r="BY49" s="82" t="s">
        <v>116</v>
      </c>
      <c r="BZ49" s="90" t="s">
        <v>213</v>
      </c>
      <c r="CA49" s="88" t="s">
        <v>116</v>
      </c>
      <c r="CB49" s="96" t="s">
        <v>213</v>
      </c>
      <c r="CC49" s="75" t="s">
        <v>116</v>
      </c>
      <c r="CD49" s="96" t="s">
        <v>212</v>
      </c>
      <c r="CE49" s="75"/>
      <c r="CF49" s="96"/>
      <c r="CH49" s="73" t="s">
        <v>179</v>
      </c>
      <c r="CI49" s="93">
        <v>0.1076388888888889</v>
      </c>
      <c r="CJ49" s="76" t="s">
        <v>116</v>
      </c>
      <c r="CK49" s="96" t="s">
        <v>213</v>
      </c>
      <c r="CL49" s="82" t="s">
        <v>116</v>
      </c>
      <c r="CM49" s="90" t="s">
        <v>213</v>
      </c>
      <c r="CN49" s="88" t="s">
        <v>116</v>
      </c>
      <c r="CO49" s="96" t="s">
        <v>213</v>
      </c>
      <c r="CP49" s="75" t="s">
        <v>116</v>
      </c>
      <c r="CQ49" s="96" t="s">
        <v>212</v>
      </c>
      <c r="CR49" s="75"/>
      <c r="CS49" s="96"/>
      <c r="CU49" s="73" t="s">
        <v>175</v>
      </c>
      <c r="CV49" s="93">
        <v>8.6805555555555566E-2</v>
      </c>
      <c r="CW49" s="76" t="s">
        <v>116</v>
      </c>
      <c r="CX49" s="97" t="s">
        <v>212</v>
      </c>
      <c r="CY49" s="82" t="s">
        <v>116</v>
      </c>
      <c r="CZ49" s="90" t="s">
        <v>212</v>
      </c>
      <c r="DA49" s="88"/>
      <c r="DB49" s="96"/>
    </row>
    <row r="50" spans="1:106" ht="15" thickBot="1" x14ac:dyDescent="0.4">
      <c r="A50" s="78" t="s">
        <v>181</v>
      </c>
      <c r="B50" s="93">
        <v>9.930555555555555E-2</v>
      </c>
      <c r="C50" s="76" t="s">
        <v>116</v>
      </c>
      <c r="D50" s="96" t="s">
        <v>213</v>
      </c>
      <c r="E50" s="82" t="s">
        <v>116</v>
      </c>
      <c r="F50" s="90" t="s">
        <v>213</v>
      </c>
      <c r="G50" s="88" t="s">
        <v>116</v>
      </c>
      <c r="H50" s="96" t="s">
        <v>213</v>
      </c>
      <c r="I50" s="75" t="s">
        <v>116</v>
      </c>
      <c r="J50" s="96" t="s">
        <v>212</v>
      </c>
      <c r="K50" s="75"/>
      <c r="L50" s="96"/>
      <c r="N50" s="78" t="s">
        <v>181</v>
      </c>
      <c r="O50" s="93">
        <v>9.2361111111111116E-2</v>
      </c>
      <c r="P50" s="76" t="s">
        <v>116</v>
      </c>
      <c r="Q50" s="96" t="s">
        <v>213</v>
      </c>
      <c r="R50" s="82" t="s">
        <v>116</v>
      </c>
      <c r="S50" s="90" t="s">
        <v>213</v>
      </c>
      <c r="T50" s="88" t="s">
        <v>116</v>
      </c>
      <c r="U50" s="96" t="s">
        <v>213</v>
      </c>
      <c r="V50" s="75" t="s">
        <v>116</v>
      </c>
      <c r="W50" s="96" t="s">
        <v>212</v>
      </c>
      <c r="X50" s="75"/>
      <c r="Y50" s="96"/>
      <c r="AA50" s="150" t="s">
        <v>181</v>
      </c>
      <c r="AB50" s="156"/>
      <c r="AC50" s="152" t="s">
        <v>116</v>
      </c>
      <c r="AD50" s="153"/>
      <c r="AE50" s="154" t="s">
        <v>116</v>
      </c>
      <c r="AF50" s="155"/>
      <c r="AG50" s="157" t="s">
        <v>116</v>
      </c>
      <c r="AH50" s="153"/>
      <c r="AI50" s="172" t="s">
        <v>116</v>
      </c>
      <c r="AJ50" s="153"/>
      <c r="AK50" s="172"/>
      <c r="AL50" s="153"/>
      <c r="AN50" s="78" t="s">
        <v>181</v>
      </c>
      <c r="AO50" s="93">
        <v>9.8611111111111108E-2</v>
      </c>
      <c r="AP50" s="76" t="s">
        <v>116</v>
      </c>
      <c r="AQ50" s="96" t="s">
        <v>213</v>
      </c>
      <c r="AR50" s="82" t="s">
        <v>116</v>
      </c>
      <c r="AS50" s="90" t="s">
        <v>213</v>
      </c>
      <c r="AT50" s="88" t="s">
        <v>116</v>
      </c>
      <c r="AU50" s="96" t="s">
        <v>213</v>
      </c>
      <c r="AV50" s="75" t="s">
        <v>116</v>
      </c>
      <c r="AW50" s="96" t="s">
        <v>212</v>
      </c>
      <c r="AX50" s="75"/>
      <c r="AY50" s="96"/>
      <c r="BA50" s="150" t="s">
        <v>181</v>
      </c>
      <c r="BB50" s="156"/>
      <c r="BC50" s="152" t="s">
        <v>116</v>
      </c>
      <c r="BD50" s="153"/>
      <c r="BE50" s="154" t="s">
        <v>116</v>
      </c>
      <c r="BF50" s="155"/>
      <c r="BH50" s="78" t="s">
        <v>181</v>
      </c>
      <c r="BI50" s="93">
        <v>8.6805555555555566E-2</v>
      </c>
      <c r="BJ50" s="76" t="s">
        <v>116</v>
      </c>
      <c r="BK50" s="96" t="s">
        <v>213</v>
      </c>
      <c r="BL50" s="82" t="s">
        <v>116</v>
      </c>
      <c r="BM50" s="90" t="s">
        <v>213</v>
      </c>
      <c r="BN50" s="88" t="s">
        <v>116</v>
      </c>
      <c r="BO50" s="96" t="s">
        <v>213</v>
      </c>
      <c r="BP50" s="75" t="s">
        <v>116</v>
      </c>
      <c r="BQ50" s="96" t="s">
        <v>212</v>
      </c>
      <c r="BR50" s="75"/>
      <c r="BS50" s="96"/>
      <c r="BU50" s="73" t="s">
        <v>180</v>
      </c>
      <c r="BV50" s="93">
        <v>0.11180555555555556</v>
      </c>
      <c r="BW50" s="76" t="s">
        <v>116</v>
      </c>
      <c r="BX50" s="96" t="s">
        <v>208</v>
      </c>
      <c r="BY50" s="82" t="s">
        <v>116</v>
      </c>
      <c r="BZ50" s="90" t="s">
        <v>213</v>
      </c>
      <c r="CA50" s="88" t="s">
        <v>116</v>
      </c>
      <c r="CB50" s="96" t="s">
        <v>213</v>
      </c>
      <c r="CC50" s="75" t="s">
        <v>116</v>
      </c>
      <c r="CD50" s="96" t="s">
        <v>212</v>
      </c>
      <c r="CE50" s="75"/>
      <c r="CF50" s="96"/>
      <c r="CH50" s="73" t="s">
        <v>180</v>
      </c>
      <c r="CI50" s="93">
        <v>0.10555555555555556</v>
      </c>
      <c r="CJ50" s="76" t="s">
        <v>116</v>
      </c>
      <c r="CK50" s="96" t="s">
        <v>213</v>
      </c>
      <c r="CL50" s="82" t="s">
        <v>116</v>
      </c>
      <c r="CM50" s="90" t="s">
        <v>213</v>
      </c>
      <c r="CN50" s="88" t="s">
        <v>116</v>
      </c>
      <c r="CO50" s="96" t="s">
        <v>213</v>
      </c>
      <c r="CP50" s="75" t="s">
        <v>116</v>
      </c>
      <c r="CQ50" s="96" t="s">
        <v>212</v>
      </c>
      <c r="CR50" s="75"/>
      <c r="CS50" s="96"/>
      <c r="CU50" s="73" t="s">
        <v>176</v>
      </c>
      <c r="CV50" s="93">
        <v>9.2361111111111116E-2</v>
      </c>
      <c r="CW50" s="76" t="s">
        <v>116</v>
      </c>
      <c r="CX50" s="96" t="s">
        <v>212</v>
      </c>
      <c r="CY50" s="82" t="s">
        <v>116</v>
      </c>
      <c r="CZ50" s="90" t="s">
        <v>212</v>
      </c>
      <c r="DA50" s="88"/>
      <c r="DB50" s="96"/>
    </row>
    <row r="51" spans="1:106" ht="15" thickBot="1" x14ac:dyDescent="0.4">
      <c r="A51" s="78" t="s">
        <v>182</v>
      </c>
      <c r="B51" s="93">
        <v>7.4999999999999997E-2</v>
      </c>
      <c r="C51" s="76" t="s">
        <v>116</v>
      </c>
      <c r="D51" s="96" t="s">
        <v>213</v>
      </c>
      <c r="E51" s="82" t="s">
        <v>116</v>
      </c>
      <c r="F51" s="90" t="s">
        <v>213</v>
      </c>
      <c r="G51" s="88" t="s">
        <v>116</v>
      </c>
      <c r="H51" s="96" t="s">
        <v>213</v>
      </c>
      <c r="I51" s="75" t="s">
        <v>116</v>
      </c>
      <c r="J51" s="96" t="s">
        <v>245</v>
      </c>
      <c r="K51" s="75"/>
      <c r="L51" s="96"/>
      <c r="N51" s="78" t="s">
        <v>182</v>
      </c>
      <c r="O51" s="93">
        <v>9.7916666666666666E-2</v>
      </c>
      <c r="P51" s="76" t="s">
        <v>116</v>
      </c>
      <c r="Q51" s="96" t="s">
        <v>213</v>
      </c>
      <c r="R51" s="82" t="s">
        <v>116</v>
      </c>
      <c r="S51" s="90" t="s">
        <v>213</v>
      </c>
      <c r="T51" s="88" t="s">
        <v>116</v>
      </c>
      <c r="U51" s="96" t="s">
        <v>213</v>
      </c>
      <c r="V51" s="75" t="s">
        <v>116</v>
      </c>
      <c r="W51" s="96" t="s">
        <v>212</v>
      </c>
      <c r="X51" s="75"/>
      <c r="Y51" s="96"/>
      <c r="AA51" s="78" t="s">
        <v>182</v>
      </c>
      <c r="AB51" s="93">
        <v>6.5972222222222224E-2</v>
      </c>
      <c r="AC51" s="76" t="s">
        <v>116</v>
      </c>
      <c r="AD51" s="96" t="s">
        <v>213</v>
      </c>
      <c r="AE51" s="82" t="s">
        <v>116</v>
      </c>
      <c r="AF51" s="90" t="s">
        <v>213</v>
      </c>
      <c r="AG51" s="88" t="s">
        <v>116</v>
      </c>
      <c r="AH51" s="96" t="s">
        <v>213</v>
      </c>
      <c r="AI51" s="75" t="s">
        <v>116</v>
      </c>
      <c r="AJ51" s="96" t="s">
        <v>212</v>
      </c>
      <c r="AK51" s="75"/>
      <c r="AL51" s="96"/>
      <c r="AN51" s="78" t="s">
        <v>182</v>
      </c>
      <c r="AO51" s="93">
        <v>7.4999999999999997E-2</v>
      </c>
      <c r="AP51" s="76" t="s">
        <v>116</v>
      </c>
      <c r="AQ51" s="96" t="s">
        <v>213</v>
      </c>
      <c r="AR51" s="82" t="s">
        <v>116</v>
      </c>
      <c r="AS51" s="90" t="s">
        <v>213</v>
      </c>
      <c r="AT51" s="88" t="s">
        <v>116</v>
      </c>
      <c r="AU51" s="96" t="s">
        <v>213</v>
      </c>
      <c r="AV51" s="75" t="s">
        <v>116</v>
      </c>
      <c r="AW51" s="96" t="s">
        <v>212</v>
      </c>
      <c r="AX51" s="75"/>
      <c r="AY51" s="96"/>
      <c r="BA51" s="78" t="s">
        <v>182</v>
      </c>
      <c r="BB51" s="93">
        <v>6.805555555555555E-2</v>
      </c>
      <c r="BC51" s="76" t="s">
        <v>116</v>
      </c>
      <c r="BD51" s="96" t="s">
        <v>213</v>
      </c>
      <c r="BE51" s="82" t="s">
        <v>116</v>
      </c>
      <c r="BF51" s="90" t="s">
        <v>245</v>
      </c>
      <c r="BH51" s="78" t="s">
        <v>182</v>
      </c>
      <c r="BI51" s="93">
        <v>8.1944444444444445E-2</v>
      </c>
      <c r="BJ51" s="76" t="s">
        <v>116</v>
      </c>
      <c r="BK51" s="96" t="s">
        <v>213</v>
      </c>
      <c r="BL51" s="82" t="s">
        <v>116</v>
      </c>
      <c r="BM51" s="90" t="s">
        <v>213</v>
      </c>
      <c r="BN51" s="88" t="s">
        <v>116</v>
      </c>
      <c r="BO51" s="96" t="s">
        <v>213</v>
      </c>
      <c r="BP51" s="75" t="s">
        <v>116</v>
      </c>
      <c r="BQ51" s="96" t="s">
        <v>213</v>
      </c>
      <c r="BR51" s="75"/>
      <c r="BS51" s="96"/>
      <c r="BU51" s="73" t="s">
        <v>181</v>
      </c>
      <c r="BV51" s="93">
        <v>6.9444444444444434E-2</v>
      </c>
      <c r="BW51" s="76" t="s">
        <v>116</v>
      </c>
      <c r="BX51" s="96" t="s">
        <v>208</v>
      </c>
      <c r="BY51" s="82" t="s">
        <v>116</v>
      </c>
      <c r="BZ51" s="90" t="s">
        <v>213</v>
      </c>
      <c r="CA51" s="88" t="s">
        <v>116</v>
      </c>
      <c r="CB51" s="96" t="s">
        <v>213</v>
      </c>
      <c r="CC51" s="75" t="s">
        <v>116</v>
      </c>
      <c r="CD51" s="96" t="s">
        <v>212</v>
      </c>
      <c r="CE51" s="75"/>
      <c r="CF51" s="96"/>
      <c r="CH51" s="73" t="s">
        <v>181</v>
      </c>
      <c r="CI51" s="93">
        <v>9.375E-2</v>
      </c>
      <c r="CJ51" s="76" t="s">
        <v>116</v>
      </c>
      <c r="CK51" s="96" t="s">
        <v>213</v>
      </c>
      <c r="CL51" s="82" t="s">
        <v>116</v>
      </c>
      <c r="CM51" s="90" t="s">
        <v>213</v>
      </c>
      <c r="CN51" s="88" t="s">
        <v>116</v>
      </c>
      <c r="CO51" s="96" t="s">
        <v>213</v>
      </c>
      <c r="CP51" s="75" t="s">
        <v>116</v>
      </c>
      <c r="CQ51" s="96" t="s">
        <v>212</v>
      </c>
      <c r="CR51" s="75"/>
      <c r="CS51" s="96"/>
      <c r="CU51" s="158" t="s">
        <v>177</v>
      </c>
      <c r="CV51" s="156"/>
      <c r="CW51" s="152" t="s">
        <v>116</v>
      </c>
      <c r="CX51" s="153"/>
      <c r="CY51" s="154" t="s">
        <v>116</v>
      </c>
      <c r="CZ51" s="155"/>
      <c r="DA51" s="157" t="s">
        <v>116</v>
      </c>
      <c r="DB51" s="153"/>
    </row>
    <row r="52" spans="1:106" ht="15" thickBot="1" x14ac:dyDescent="0.4">
      <c r="A52" s="150" t="s">
        <v>183</v>
      </c>
      <c r="B52" s="156"/>
      <c r="C52" s="152" t="s">
        <v>116</v>
      </c>
      <c r="D52" s="153"/>
      <c r="E52" s="154" t="s">
        <v>116</v>
      </c>
      <c r="F52" s="155"/>
      <c r="G52" s="173" t="s">
        <v>116</v>
      </c>
      <c r="H52" s="174"/>
      <c r="I52" s="175" t="s">
        <v>116</v>
      </c>
      <c r="J52" s="174"/>
      <c r="K52" s="175"/>
      <c r="L52" s="174"/>
      <c r="N52" s="78" t="s">
        <v>183</v>
      </c>
      <c r="O52" s="93">
        <v>9.1666666666666674E-2</v>
      </c>
      <c r="P52" s="76" t="s">
        <v>116</v>
      </c>
      <c r="Q52" s="96" t="s">
        <v>213</v>
      </c>
      <c r="R52" s="82" t="s">
        <v>116</v>
      </c>
      <c r="S52" s="90" t="s">
        <v>213</v>
      </c>
      <c r="T52" s="92" t="s">
        <v>116</v>
      </c>
      <c r="U52" s="98" t="s">
        <v>213</v>
      </c>
      <c r="V52" s="83" t="s">
        <v>116</v>
      </c>
      <c r="W52" s="98" t="s">
        <v>245</v>
      </c>
      <c r="X52" s="83"/>
      <c r="Y52" s="98"/>
      <c r="AA52" s="78" t="s">
        <v>183</v>
      </c>
      <c r="AB52" s="93">
        <v>8.1250000000000003E-2</v>
      </c>
      <c r="AC52" s="76" t="s">
        <v>116</v>
      </c>
      <c r="AD52" s="96" t="s">
        <v>213</v>
      </c>
      <c r="AE52" s="82" t="s">
        <v>116</v>
      </c>
      <c r="AF52" s="90" t="s">
        <v>213</v>
      </c>
      <c r="AG52" s="92" t="s">
        <v>116</v>
      </c>
      <c r="AH52" s="98" t="s">
        <v>213</v>
      </c>
      <c r="AI52" s="83" t="s">
        <v>116</v>
      </c>
      <c r="AJ52" s="98" t="s">
        <v>213</v>
      </c>
      <c r="AK52" s="83"/>
      <c r="AL52" s="98"/>
      <c r="AN52" s="78" t="s">
        <v>183</v>
      </c>
      <c r="AO52" s="93">
        <v>9.930555555555555E-2</v>
      </c>
      <c r="AP52" s="76" t="s">
        <v>116</v>
      </c>
      <c r="AQ52" s="96" t="s">
        <v>213</v>
      </c>
      <c r="AR52" s="82" t="s">
        <v>116</v>
      </c>
      <c r="AS52" s="90" t="s">
        <v>213</v>
      </c>
      <c r="AT52" s="92" t="s">
        <v>116</v>
      </c>
      <c r="AU52" s="98" t="s">
        <v>213</v>
      </c>
      <c r="AV52" s="83" t="s">
        <v>116</v>
      </c>
      <c r="AW52" s="98" t="s">
        <v>245</v>
      </c>
      <c r="AX52" s="83"/>
      <c r="AY52" s="98"/>
      <c r="BA52" s="78" t="s">
        <v>183</v>
      </c>
      <c r="BB52" s="93">
        <v>8.1944444444444445E-2</v>
      </c>
      <c r="BC52" s="76" t="s">
        <v>116</v>
      </c>
      <c r="BD52" s="96" t="s">
        <v>213</v>
      </c>
      <c r="BE52" s="82" t="s">
        <v>116</v>
      </c>
      <c r="BF52" s="90" t="s">
        <v>245</v>
      </c>
      <c r="BH52" s="78" t="s">
        <v>183</v>
      </c>
      <c r="BI52" s="93">
        <v>0.12638888888888888</v>
      </c>
      <c r="BJ52" s="76" t="s">
        <v>116</v>
      </c>
      <c r="BK52" s="96" t="s">
        <v>213</v>
      </c>
      <c r="BL52" s="82" t="s">
        <v>116</v>
      </c>
      <c r="BM52" s="90" t="s">
        <v>213</v>
      </c>
      <c r="BN52" s="92" t="s">
        <v>116</v>
      </c>
      <c r="BO52" s="98" t="s">
        <v>213</v>
      </c>
      <c r="BP52" s="83" t="s">
        <v>116</v>
      </c>
      <c r="BQ52" s="98" t="s">
        <v>212</v>
      </c>
      <c r="BR52" s="83"/>
      <c r="BS52" s="98"/>
      <c r="BU52" s="73" t="s">
        <v>182</v>
      </c>
      <c r="BV52" s="93">
        <v>8.8888888888888892E-2</v>
      </c>
      <c r="BW52" s="76" t="s">
        <v>116</v>
      </c>
      <c r="BX52" s="96" t="s">
        <v>208</v>
      </c>
      <c r="BY52" s="82" t="s">
        <v>116</v>
      </c>
      <c r="BZ52" s="90" t="s">
        <v>213</v>
      </c>
      <c r="CA52" s="92" t="s">
        <v>116</v>
      </c>
      <c r="CB52" s="98" t="s">
        <v>213</v>
      </c>
      <c r="CC52" s="83" t="s">
        <v>116</v>
      </c>
      <c r="CD52" s="98" t="s">
        <v>212</v>
      </c>
      <c r="CE52" s="83"/>
      <c r="CF52" s="98"/>
      <c r="CH52" s="158" t="s">
        <v>182</v>
      </c>
      <c r="CI52" s="156"/>
      <c r="CJ52" s="152" t="s">
        <v>116</v>
      </c>
      <c r="CK52" s="153"/>
      <c r="CL52" s="154" t="s">
        <v>116</v>
      </c>
      <c r="CM52" s="155"/>
      <c r="CN52" s="173" t="s">
        <v>116</v>
      </c>
      <c r="CO52" s="174"/>
      <c r="CP52" s="175" t="s">
        <v>116</v>
      </c>
      <c r="CQ52" s="174"/>
      <c r="CR52" s="175"/>
      <c r="CS52" s="174"/>
      <c r="CU52" s="73" t="s">
        <v>178</v>
      </c>
      <c r="CV52" s="93">
        <v>0.11180555555555556</v>
      </c>
      <c r="CW52" s="76" t="s">
        <v>116</v>
      </c>
      <c r="CX52" s="96" t="s">
        <v>245</v>
      </c>
      <c r="CY52" s="82" t="s">
        <v>116</v>
      </c>
      <c r="CZ52" s="90" t="s">
        <v>212</v>
      </c>
      <c r="DA52" s="92"/>
      <c r="DB52" s="98"/>
    </row>
    <row r="53" spans="1:106" ht="15" thickBot="1" x14ac:dyDescent="0.4">
      <c r="A53" s="160" t="s">
        <v>184</v>
      </c>
      <c r="B53" s="107" t="s">
        <v>84</v>
      </c>
      <c r="C53" s="103" t="s">
        <v>84</v>
      </c>
      <c r="D53" s="103" t="s">
        <v>84</v>
      </c>
      <c r="E53" s="103" t="s">
        <v>84</v>
      </c>
      <c r="F53" s="103" t="s">
        <v>84</v>
      </c>
      <c r="G53" s="103" t="s">
        <v>84</v>
      </c>
      <c r="H53" s="103" t="s">
        <v>84</v>
      </c>
      <c r="I53" s="103" t="s">
        <v>84</v>
      </c>
      <c r="J53" s="103" t="s">
        <v>84</v>
      </c>
      <c r="K53" s="103" t="s">
        <v>84</v>
      </c>
      <c r="L53" s="103" t="s">
        <v>84</v>
      </c>
      <c r="M53" s="113"/>
      <c r="N53" s="160" t="s">
        <v>184</v>
      </c>
      <c r="O53" s="107" t="s">
        <v>84</v>
      </c>
      <c r="P53" s="103" t="s">
        <v>84</v>
      </c>
      <c r="Q53" s="103" t="s">
        <v>84</v>
      </c>
      <c r="R53" s="103" t="s">
        <v>84</v>
      </c>
      <c r="S53" s="103" t="s">
        <v>84</v>
      </c>
      <c r="T53" s="103" t="s">
        <v>84</v>
      </c>
      <c r="U53" s="103" t="s">
        <v>84</v>
      </c>
      <c r="V53" s="103" t="s">
        <v>84</v>
      </c>
      <c r="W53" s="103" t="s">
        <v>84</v>
      </c>
      <c r="X53" s="103" t="s">
        <v>84</v>
      </c>
      <c r="Y53" s="103" t="s">
        <v>84</v>
      </c>
      <c r="Z53" s="113"/>
      <c r="AA53" s="160" t="s">
        <v>184</v>
      </c>
      <c r="AB53" s="107" t="s">
        <v>84</v>
      </c>
      <c r="AC53" s="103" t="s">
        <v>84</v>
      </c>
      <c r="AD53" s="103" t="s">
        <v>84</v>
      </c>
      <c r="AE53" s="103" t="s">
        <v>84</v>
      </c>
      <c r="AF53" s="103" t="s">
        <v>84</v>
      </c>
      <c r="AG53" s="103" t="s">
        <v>84</v>
      </c>
      <c r="AH53" s="103" t="s">
        <v>84</v>
      </c>
      <c r="AI53" s="103" t="s">
        <v>84</v>
      </c>
      <c r="AJ53" s="103" t="s">
        <v>84</v>
      </c>
      <c r="AK53" s="103" t="s">
        <v>84</v>
      </c>
      <c r="AL53" s="103" t="s">
        <v>84</v>
      </c>
      <c r="AM53" s="113"/>
      <c r="AN53" s="160" t="s">
        <v>184</v>
      </c>
      <c r="AO53" s="107" t="s">
        <v>84</v>
      </c>
      <c r="AP53" s="103" t="s">
        <v>84</v>
      </c>
      <c r="AQ53" s="103" t="s">
        <v>84</v>
      </c>
      <c r="AR53" s="103" t="s">
        <v>84</v>
      </c>
      <c r="AS53" s="103" t="s">
        <v>84</v>
      </c>
      <c r="AT53" s="103" t="s">
        <v>84</v>
      </c>
      <c r="AU53" s="103" t="s">
        <v>84</v>
      </c>
      <c r="AV53" s="103" t="s">
        <v>84</v>
      </c>
      <c r="AW53" s="103" t="s">
        <v>84</v>
      </c>
      <c r="AX53" s="103" t="s">
        <v>84</v>
      </c>
      <c r="AY53" s="103" t="s">
        <v>84</v>
      </c>
      <c r="AZ53" s="113"/>
      <c r="BA53" s="160" t="s">
        <v>184</v>
      </c>
      <c r="BB53" s="107" t="s">
        <v>84</v>
      </c>
      <c r="BC53" s="103" t="s">
        <v>84</v>
      </c>
      <c r="BD53" s="103" t="s">
        <v>84</v>
      </c>
      <c r="BE53" s="103" t="s">
        <v>84</v>
      </c>
      <c r="BF53" s="103" t="s">
        <v>84</v>
      </c>
      <c r="BG53" s="113"/>
      <c r="BH53" s="160" t="s">
        <v>184</v>
      </c>
      <c r="BI53" s="107" t="s">
        <v>84</v>
      </c>
      <c r="BJ53" s="103" t="s">
        <v>84</v>
      </c>
      <c r="BK53" s="103" t="s">
        <v>84</v>
      </c>
      <c r="BL53" s="103" t="s">
        <v>84</v>
      </c>
      <c r="BM53" s="103" t="s">
        <v>84</v>
      </c>
      <c r="BN53" s="103" t="s">
        <v>84</v>
      </c>
      <c r="BO53" s="103" t="s">
        <v>84</v>
      </c>
      <c r="BP53" s="103" t="s">
        <v>84</v>
      </c>
      <c r="BQ53" s="103" t="s">
        <v>84</v>
      </c>
      <c r="BR53" s="103" t="s">
        <v>84</v>
      </c>
      <c r="BS53" s="103" t="s">
        <v>84</v>
      </c>
      <c r="BT53" s="113"/>
      <c r="BU53" s="106" t="s">
        <v>183</v>
      </c>
      <c r="BV53" s="107" t="s">
        <v>84</v>
      </c>
      <c r="BW53" s="103" t="s">
        <v>84</v>
      </c>
      <c r="BX53" s="103" t="s">
        <v>84</v>
      </c>
      <c r="BY53" s="103" t="s">
        <v>84</v>
      </c>
      <c r="BZ53" s="103" t="s">
        <v>84</v>
      </c>
      <c r="CA53" s="103" t="s">
        <v>84</v>
      </c>
      <c r="CB53" s="103" t="s">
        <v>84</v>
      </c>
      <c r="CC53" s="103" t="s">
        <v>84</v>
      </c>
      <c r="CD53" s="103" t="s">
        <v>84</v>
      </c>
      <c r="CE53" s="103" t="s">
        <v>84</v>
      </c>
      <c r="CF53" s="103" t="s">
        <v>84</v>
      </c>
      <c r="CG53" s="113"/>
      <c r="CH53" s="106" t="s">
        <v>183</v>
      </c>
      <c r="CI53" s="107" t="s">
        <v>84</v>
      </c>
      <c r="CJ53" s="103" t="s">
        <v>84</v>
      </c>
      <c r="CK53" s="103" t="s">
        <v>84</v>
      </c>
      <c r="CL53" s="103" t="s">
        <v>84</v>
      </c>
      <c r="CM53" s="103" t="s">
        <v>84</v>
      </c>
      <c r="CN53" s="103" t="s">
        <v>84</v>
      </c>
      <c r="CO53" s="103" t="s">
        <v>84</v>
      </c>
      <c r="CP53" s="103" t="s">
        <v>84</v>
      </c>
      <c r="CQ53" s="103" t="s">
        <v>84</v>
      </c>
      <c r="CR53" s="103" t="s">
        <v>84</v>
      </c>
      <c r="CS53" s="103" t="s">
        <v>84</v>
      </c>
      <c r="CT53" s="113"/>
      <c r="CU53" s="106" t="s">
        <v>179</v>
      </c>
      <c r="CV53" s="107" t="s">
        <v>84</v>
      </c>
      <c r="CW53" s="103" t="s">
        <v>84</v>
      </c>
      <c r="CX53" s="103" t="s">
        <v>84</v>
      </c>
      <c r="CY53" s="103" t="s">
        <v>84</v>
      </c>
      <c r="CZ53" s="103" t="s">
        <v>84</v>
      </c>
      <c r="DA53" s="103" t="s">
        <v>84</v>
      </c>
      <c r="DB53" s="103" t="s">
        <v>84</v>
      </c>
    </row>
    <row r="54" spans="1:106" ht="15" thickBot="1" x14ac:dyDescent="0.4">
      <c r="A54" s="78" t="s">
        <v>185</v>
      </c>
      <c r="B54" s="93">
        <v>0.10416666666666667</v>
      </c>
      <c r="C54" s="76" t="s">
        <v>116</v>
      </c>
      <c r="D54" s="96" t="s">
        <v>213</v>
      </c>
      <c r="E54" s="82" t="s">
        <v>116</v>
      </c>
      <c r="F54" s="90" t="s">
        <v>213</v>
      </c>
      <c r="G54" s="92" t="s">
        <v>116</v>
      </c>
      <c r="H54" s="98" t="s">
        <v>213</v>
      </c>
      <c r="I54" s="83" t="s">
        <v>116</v>
      </c>
      <c r="J54" s="98" t="s">
        <v>213</v>
      </c>
      <c r="K54" s="83"/>
      <c r="L54" s="98"/>
      <c r="N54" s="160" t="s">
        <v>185</v>
      </c>
      <c r="O54" s="107"/>
      <c r="P54" s="103" t="s">
        <v>116</v>
      </c>
      <c r="Q54" s="108"/>
      <c r="R54" s="162" t="s">
        <v>116</v>
      </c>
      <c r="S54" s="163"/>
      <c r="T54" s="176" t="s">
        <v>116</v>
      </c>
      <c r="U54" s="177"/>
      <c r="V54" s="178" t="s">
        <v>116</v>
      </c>
      <c r="W54" s="177"/>
      <c r="X54" s="178"/>
      <c r="Y54" s="177"/>
      <c r="AA54" s="78" t="s">
        <v>185</v>
      </c>
      <c r="AB54" s="93">
        <v>7.9861111111111105E-2</v>
      </c>
      <c r="AC54" s="76" t="s">
        <v>116</v>
      </c>
      <c r="AD54" s="96" t="s">
        <v>213</v>
      </c>
      <c r="AE54" s="82" t="s">
        <v>116</v>
      </c>
      <c r="AF54" s="90" t="s">
        <v>213</v>
      </c>
      <c r="AG54" s="92" t="s">
        <v>116</v>
      </c>
      <c r="AH54" s="98" t="s">
        <v>213</v>
      </c>
      <c r="AI54" s="83" t="s">
        <v>116</v>
      </c>
      <c r="AJ54" s="98" t="s">
        <v>213</v>
      </c>
      <c r="AK54" s="83"/>
      <c r="AL54" s="98"/>
      <c r="AN54" s="150" t="s">
        <v>185</v>
      </c>
      <c r="AO54" s="156"/>
      <c r="AP54" s="152" t="s">
        <v>116</v>
      </c>
      <c r="AQ54" s="153"/>
      <c r="AR54" s="154" t="s">
        <v>116</v>
      </c>
      <c r="AS54" s="155"/>
      <c r="AT54" s="173" t="s">
        <v>116</v>
      </c>
      <c r="AU54" s="174"/>
      <c r="AV54" s="175" t="s">
        <v>116</v>
      </c>
      <c r="AW54" s="174"/>
      <c r="AX54" s="175"/>
      <c r="AY54" s="174"/>
      <c r="BA54" s="78" t="s">
        <v>185</v>
      </c>
      <c r="BB54" s="93">
        <v>0.10069444444444443</v>
      </c>
      <c r="BC54" s="76" t="s">
        <v>116</v>
      </c>
      <c r="BD54" s="96" t="s">
        <v>213</v>
      </c>
      <c r="BE54" s="82" t="s">
        <v>116</v>
      </c>
      <c r="BF54" s="90" t="s">
        <v>245</v>
      </c>
      <c r="BH54" s="150" t="s">
        <v>185</v>
      </c>
      <c r="BI54" s="156"/>
      <c r="BJ54" s="152" t="s">
        <v>116</v>
      </c>
      <c r="BK54" s="153"/>
      <c r="BL54" s="154" t="s">
        <v>116</v>
      </c>
      <c r="BM54" s="155"/>
      <c r="BN54" s="173" t="s">
        <v>116</v>
      </c>
      <c r="BO54" s="174"/>
      <c r="BP54" s="175" t="s">
        <v>116</v>
      </c>
      <c r="BQ54" s="174"/>
      <c r="BR54" s="175"/>
      <c r="BS54" s="174"/>
      <c r="BU54" s="158" t="s">
        <v>184</v>
      </c>
      <c r="BV54" s="156"/>
      <c r="BW54" s="152" t="s">
        <v>116</v>
      </c>
      <c r="BX54" s="153"/>
      <c r="BY54" s="154" t="s">
        <v>116</v>
      </c>
      <c r="BZ54" s="155"/>
      <c r="CA54" s="173" t="s">
        <v>116</v>
      </c>
      <c r="CB54" s="174"/>
      <c r="CC54" s="175" t="s">
        <v>116</v>
      </c>
      <c r="CD54" s="174"/>
      <c r="CE54" s="175"/>
      <c r="CF54" s="174"/>
      <c r="CH54" s="73" t="s">
        <v>184</v>
      </c>
      <c r="CI54" s="93">
        <v>9.5833333333333326E-2</v>
      </c>
      <c r="CJ54" s="76" t="s">
        <v>116</v>
      </c>
      <c r="CK54" s="96" t="s">
        <v>213</v>
      </c>
      <c r="CL54" s="82" t="s">
        <v>116</v>
      </c>
      <c r="CM54" s="90" t="s">
        <v>213</v>
      </c>
      <c r="CN54" s="92" t="s">
        <v>116</v>
      </c>
      <c r="CO54" s="98" t="s">
        <v>213</v>
      </c>
      <c r="CP54" s="83" t="s">
        <v>116</v>
      </c>
      <c r="CQ54" s="98" t="s">
        <v>212</v>
      </c>
      <c r="CR54" s="83"/>
      <c r="CS54" s="98"/>
      <c r="CU54" s="73" t="s">
        <v>180</v>
      </c>
      <c r="CV54" s="93">
        <v>8.3333333333333329E-2</v>
      </c>
      <c r="CW54" s="76" t="s">
        <v>116</v>
      </c>
      <c r="CX54" s="96" t="s">
        <v>245</v>
      </c>
      <c r="CY54" s="82" t="s">
        <v>116</v>
      </c>
      <c r="CZ54" s="90" t="s">
        <v>245</v>
      </c>
      <c r="DA54" s="92" t="s">
        <v>116</v>
      </c>
      <c r="DB54" s="98"/>
    </row>
    <row r="55" spans="1:106" ht="15" thickBot="1" x14ac:dyDescent="0.4">
      <c r="A55" s="78" t="s">
        <v>186</v>
      </c>
      <c r="B55" s="93">
        <v>8.4027777777777771E-2</v>
      </c>
      <c r="C55" s="76" t="s">
        <v>116</v>
      </c>
      <c r="D55" s="96" t="s">
        <v>213</v>
      </c>
      <c r="E55" s="82" t="s">
        <v>116</v>
      </c>
      <c r="F55" s="90" t="s">
        <v>213</v>
      </c>
      <c r="G55" s="83"/>
      <c r="H55" s="98" t="s">
        <v>213</v>
      </c>
      <c r="I55" s="83" t="s">
        <v>116</v>
      </c>
      <c r="J55" s="98" t="s">
        <v>213</v>
      </c>
      <c r="K55" s="83"/>
      <c r="L55" s="98"/>
      <c r="N55" s="78" t="s">
        <v>186</v>
      </c>
      <c r="O55" s="93">
        <v>0.10486111111111111</v>
      </c>
      <c r="P55" s="76" t="s">
        <v>116</v>
      </c>
      <c r="Q55" s="96" t="s">
        <v>213</v>
      </c>
      <c r="R55" s="82" t="s">
        <v>116</v>
      </c>
      <c r="S55" s="90" t="s">
        <v>213</v>
      </c>
      <c r="T55" s="83"/>
      <c r="U55" s="98" t="s">
        <v>213</v>
      </c>
      <c r="V55" s="83" t="s">
        <v>116</v>
      </c>
      <c r="W55" s="98" t="s">
        <v>213</v>
      </c>
      <c r="X55" s="83"/>
      <c r="Y55" s="98"/>
      <c r="AA55" s="78" t="s">
        <v>186</v>
      </c>
      <c r="AB55" s="93">
        <v>8.4027777777777771E-2</v>
      </c>
      <c r="AC55" s="76" t="s">
        <v>116</v>
      </c>
      <c r="AD55" s="96" t="s">
        <v>213</v>
      </c>
      <c r="AE55" s="82" t="s">
        <v>116</v>
      </c>
      <c r="AF55" s="90" t="s">
        <v>213</v>
      </c>
      <c r="AG55" s="83" t="s">
        <v>116</v>
      </c>
      <c r="AH55" s="98" t="s">
        <v>213</v>
      </c>
      <c r="AI55" s="83" t="s">
        <v>116</v>
      </c>
      <c r="AJ55" s="98" t="s">
        <v>213</v>
      </c>
      <c r="AK55" s="83"/>
      <c r="AL55" s="98"/>
      <c r="AN55" s="78" t="s">
        <v>186</v>
      </c>
      <c r="AO55" s="93">
        <v>8.2638888888888887E-2</v>
      </c>
      <c r="AP55" s="76" t="s">
        <v>116</v>
      </c>
      <c r="AQ55" s="96" t="s">
        <v>213</v>
      </c>
      <c r="AR55" s="82" t="s">
        <v>116</v>
      </c>
      <c r="AS55" s="90" t="s">
        <v>213</v>
      </c>
      <c r="AT55" s="83" t="s">
        <v>116</v>
      </c>
      <c r="AU55" s="98" t="s">
        <v>213</v>
      </c>
      <c r="AV55" s="83" t="s">
        <v>116</v>
      </c>
      <c r="AW55" s="98" t="s">
        <v>213</v>
      </c>
      <c r="AX55" s="83"/>
      <c r="AY55" s="98"/>
      <c r="BA55" s="78" t="s">
        <v>186</v>
      </c>
      <c r="BB55" s="93">
        <v>7.9166666666666663E-2</v>
      </c>
      <c r="BC55" s="76" t="s">
        <v>116</v>
      </c>
      <c r="BD55" s="96" t="s">
        <v>213</v>
      </c>
      <c r="BE55" s="82" t="s">
        <v>116</v>
      </c>
      <c r="BF55" s="90" t="s">
        <v>245</v>
      </c>
      <c r="BH55" s="160" t="s">
        <v>186</v>
      </c>
      <c r="BI55" s="107"/>
      <c r="BJ55" s="103" t="s">
        <v>116</v>
      </c>
      <c r="BK55" s="108"/>
      <c r="BL55" s="162" t="s">
        <v>116</v>
      </c>
      <c r="BM55" s="163"/>
      <c r="BN55" s="178"/>
      <c r="BO55" s="177"/>
      <c r="BP55" s="178" t="s">
        <v>116</v>
      </c>
      <c r="BQ55" s="177"/>
      <c r="BR55" s="178"/>
      <c r="BS55" s="177"/>
      <c r="BU55" s="73" t="s">
        <v>185</v>
      </c>
      <c r="BV55" s="93">
        <v>8.4027777777777771E-2</v>
      </c>
      <c r="BW55" s="76" t="s">
        <v>116</v>
      </c>
      <c r="BX55" s="96" t="s">
        <v>208</v>
      </c>
      <c r="BY55" s="82" t="s">
        <v>116</v>
      </c>
      <c r="BZ55" s="90" t="s">
        <v>213</v>
      </c>
      <c r="CA55" s="83" t="s">
        <v>116</v>
      </c>
      <c r="CB55" s="98" t="s">
        <v>213</v>
      </c>
      <c r="CC55" s="83" t="s">
        <v>116</v>
      </c>
      <c r="CD55" s="98" t="s">
        <v>212</v>
      </c>
      <c r="CE55" s="83"/>
      <c r="CF55" s="98"/>
      <c r="CH55" s="73" t="s">
        <v>185</v>
      </c>
      <c r="CI55" s="93">
        <v>0.11805555555555557</v>
      </c>
      <c r="CJ55" s="76" t="s">
        <v>116</v>
      </c>
      <c r="CK55" s="96" t="s">
        <v>213</v>
      </c>
      <c r="CL55" s="82" t="s">
        <v>116</v>
      </c>
      <c r="CM55" s="90" t="s">
        <v>213</v>
      </c>
      <c r="CN55" s="83" t="s">
        <v>116</v>
      </c>
      <c r="CO55" s="98" t="s">
        <v>213</v>
      </c>
      <c r="CP55" s="83" t="s">
        <v>116</v>
      </c>
      <c r="CQ55" s="98" t="s">
        <v>212</v>
      </c>
      <c r="CR55" s="83"/>
      <c r="CS55" s="98"/>
      <c r="CU55" s="158" t="s">
        <v>181</v>
      </c>
      <c r="CV55" s="156"/>
      <c r="CW55" s="152" t="s">
        <v>116</v>
      </c>
      <c r="CX55" s="153"/>
      <c r="CY55" s="154" t="s">
        <v>116</v>
      </c>
      <c r="CZ55" s="155"/>
      <c r="DA55" s="175"/>
      <c r="DB55" s="174"/>
    </row>
    <row r="56" spans="1:106" ht="15" thickBot="1" x14ac:dyDescent="0.4">
      <c r="A56" s="150" t="s">
        <v>187</v>
      </c>
      <c r="B56" s="151">
        <v>7.7777777777777779E-2</v>
      </c>
      <c r="C56" s="152" t="s">
        <v>116</v>
      </c>
      <c r="D56" s="153"/>
      <c r="E56" s="154" t="s">
        <v>116</v>
      </c>
      <c r="F56" s="155"/>
      <c r="G56" s="175"/>
      <c r="H56" s="174"/>
      <c r="I56" s="175" t="s">
        <v>116</v>
      </c>
      <c r="J56" s="174"/>
      <c r="K56" s="175"/>
      <c r="L56" s="174"/>
      <c r="N56" s="78" t="s">
        <v>187</v>
      </c>
      <c r="O56" s="93">
        <v>0.1076388888888889</v>
      </c>
      <c r="P56" s="76" t="s">
        <v>116</v>
      </c>
      <c r="Q56" s="96" t="s">
        <v>213</v>
      </c>
      <c r="R56" s="82" t="s">
        <v>116</v>
      </c>
      <c r="S56" s="90" t="s">
        <v>213</v>
      </c>
      <c r="T56" s="83"/>
      <c r="U56" s="98" t="s">
        <v>213</v>
      </c>
      <c r="V56" s="83" t="s">
        <v>116</v>
      </c>
      <c r="W56" s="98" t="s">
        <v>213</v>
      </c>
      <c r="X56" s="83"/>
      <c r="Y56" s="98"/>
      <c r="AA56" s="78" t="s">
        <v>187</v>
      </c>
      <c r="AB56" s="93">
        <v>8.3333333333333329E-2</v>
      </c>
      <c r="AC56" s="76" t="s">
        <v>116</v>
      </c>
      <c r="AD56" s="96" t="s">
        <v>213</v>
      </c>
      <c r="AE56" s="82" t="s">
        <v>116</v>
      </c>
      <c r="AF56" s="90" t="s">
        <v>213</v>
      </c>
      <c r="AG56" s="83" t="s">
        <v>116</v>
      </c>
      <c r="AH56" s="98" t="s">
        <v>213</v>
      </c>
      <c r="AI56" s="83" t="s">
        <v>116</v>
      </c>
      <c r="AJ56" s="98" t="s">
        <v>213</v>
      </c>
      <c r="AK56" s="83"/>
      <c r="AL56" s="98"/>
      <c r="AN56" s="78" t="s">
        <v>187</v>
      </c>
      <c r="AO56" s="93">
        <v>8.5416666666666655E-2</v>
      </c>
      <c r="AP56" s="76" t="s">
        <v>116</v>
      </c>
      <c r="AQ56" s="96" t="s">
        <v>213</v>
      </c>
      <c r="AR56" s="82" t="s">
        <v>116</v>
      </c>
      <c r="AS56" s="90" t="s">
        <v>213</v>
      </c>
      <c r="AT56" s="83" t="s">
        <v>116</v>
      </c>
      <c r="AU56" s="98" t="s">
        <v>213</v>
      </c>
      <c r="AV56" s="83" t="s">
        <v>116</v>
      </c>
      <c r="AW56" s="98" t="s">
        <v>213</v>
      </c>
      <c r="AX56" s="83"/>
      <c r="AY56" s="98"/>
      <c r="BA56" s="78" t="s">
        <v>187</v>
      </c>
      <c r="BB56" s="93">
        <v>8.4027777777777771E-2</v>
      </c>
      <c r="BC56" s="76" t="s">
        <v>116</v>
      </c>
      <c r="BD56" s="96" t="s">
        <v>213</v>
      </c>
      <c r="BE56" s="82" t="s">
        <v>116</v>
      </c>
      <c r="BF56" s="90" t="s">
        <v>258</v>
      </c>
      <c r="BH56" s="78" t="s">
        <v>187</v>
      </c>
      <c r="BI56" s="93">
        <v>0.17708333333333334</v>
      </c>
      <c r="BJ56" s="76" t="s">
        <v>116</v>
      </c>
      <c r="BK56" s="96" t="s">
        <v>213</v>
      </c>
      <c r="BL56" s="82" t="s">
        <v>116</v>
      </c>
      <c r="BM56" s="90" t="s">
        <v>213</v>
      </c>
      <c r="BN56" s="83" t="s">
        <v>116</v>
      </c>
      <c r="BO56" s="98" t="s">
        <v>213</v>
      </c>
      <c r="BP56" s="83" t="s">
        <v>116</v>
      </c>
      <c r="BQ56" s="98" t="s">
        <v>213</v>
      </c>
      <c r="BR56" s="83"/>
      <c r="BS56" s="98"/>
      <c r="BU56" s="73" t="s">
        <v>186</v>
      </c>
      <c r="BV56" s="93">
        <v>9.4444444444444442E-2</v>
      </c>
      <c r="BW56" s="76" t="s">
        <v>116</v>
      </c>
      <c r="BX56" s="96" t="s">
        <v>208</v>
      </c>
      <c r="BY56" s="82" t="s">
        <v>116</v>
      </c>
      <c r="BZ56" s="90" t="s">
        <v>213</v>
      </c>
      <c r="CA56" s="83" t="s">
        <v>116</v>
      </c>
      <c r="CB56" s="98" t="s">
        <v>213</v>
      </c>
      <c r="CC56" s="83" t="s">
        <v>116</v>
      </c>
      <c r="CD56" s="98" t="s">
        <v>212</v>
      </c>
      <c r="CE56" s="83"/>
      <c r="CF56" s="98"/>
      <c r="CH56" s="158" t="s">
        <v>186</v>
      </c>
      <c r="CI56" s="151">
        <v>7.7083333333333337E-2</v>
      </c>
      <c r="CJ56" s="152" t="s">
        <v>116</v>
      </c>
      <c r="CK56" s="153" t="s">
        <v>213</v>
      </c>
      <c r="CL56" s="154" t="s">
        <v>116</v>
      </c>
      <c r="CM56" s="155" t="s">
        <v>213</v>
      </c>
      <c r="CN56" s="175" t="s">
        <v>116</v>
      </c>
      <c r="CO56" s="174" t="s">
        <v>213</v>
      </c>
      <c r="CP56" s="175" t="s">
        <v>116</v>
      </c>
      <c r="CQ56" s="174" t="s">
        <v>212</v>
      </c>
      <c r="CR56" s="175"/>
      <c r="CS56" s="174"/>
      <c r="CU56" s="73" t="s">
        <v>182</v>
      </c>
      <c r="CV56" s="93">
        <v>9.0972222222222218E-2</v>
      </c>
      <c r="CW56" s="76" t="s">
        <v>116</v>
      </c>
      <c r="CX56" s="96" t="s">
        <v>213</v>
      </c>
      <c r="CY56" s="82" t="s">
        <v>116</v>
      </c>
      <c r="CZ56" s="90" t="s">
        <v>258</v>
      </c>
      <c r="DA56" s="83"/>
      <c r="DB56" s="98"/>
    </row>
    <row r="57" spans="1:106" ht="15" thickBot="1" x14ac:dyDescent="0.4">
      <c r="A57" s="160" t="s">
        <v>193</v>
      </c>
      <c r="B57" s="107"/>
      <c r="C57" s="103" t="s">
        <v>116</v>
      </c>
      <c r="D57" s="108" t="s">
        <v>213</v>
      </c>
      <c r="E57" s="162" t="s">
        <v>116</v>
      </c>
      <c r="F57" s="163" t="s">
        <v>213</v>
      </c>
      <c r="G57" s="178"/>
      <c r="H57" s="177" t="s">
        <v>213</v>
      </c>
      <c r="I57" s="178" t="s">
        <v>116</v>
      </c>
      <c r="J57" s="177" t="s">
        <v>213</v>
      </c>
      <c r="K57" s="178"/>
      <c r="L57" s="177"/>
      <c r="M57" s="113"/>
      <c r="N57" s="160" t="s">
        <v>193</v>
      </c>
      <c r="O57" s="107"/>
      <c r="P57" s="103" t="s">
        <v>116</v>
      </c>
      <c r="Q57" s="108" t="s">
        <v>213</v>
      </c>
      <c r="R57" s="162" t="s">
        <v>116</v>
      </c>
      <c r="S57" s="163" t="s">
        <v>213</v>
      </c>
      <c r="T57" s="178"/>
      <c r="U57" s="177" t="s">
        <v>213</v>
      </c>
      <c r="V57" s="178" t="s">
        <v>116</v>
      </c>
      <c r="W57" s="177" t="s">
        <v>213</v>
      </c>
      <c r="X57" s="178"/>
      <c r="Y57" s="177"/>
      <c r="Z57" s="113"/>
      <c r="AA57" s="160" t="s">
        <v>193</v>
      </c>
      <c r="AB57" s="107"/>
      <c r="AC57" s="103" t="s">
        <v>116</v>
      </c>
      <c r="AD57" s="108" t="s">
        <v>213</v>
      </c>
      <c r="AE57" s="162" t="s">
        <v>116</v>
      </c>
      <c r="AF57" s="163" t="s">
        <v>213</v>
      </c>
      <c r="AG57" s="178" t="s">
        <v>116</v>
      </c>
      <c r="AH57" s="177" t="s">
        <v>213</v>
      </c>
      <c r="AI57" s="178" t="s">
        <v>116</v>
      </c>
      <c r="AJ57" s="177"/>
      <c r="AK57" s="178"/>
      <c r="AL57" s="177"/>
      <c r="AM57" s="113"/>
      <c r="AN57" s="160" t="s">
        <v>193</v>
      </c>
      <c r="AO57" s="107"/>
      <c r="AP57" s="103" t="s">
        <v>116</v>
      </c>
      <c r="AQ57" s="108" t="s">
        <v>213</v>
      </c>
      <c r="AR57" s="162" t="s">
        <v>116</v>
      </c>
      <c r="AS57" s="163" t="s">
        <v>213</v>
      </c>
      <c r="AT57" s="178" t="s">
        <v>116</v>
      </c>
      <c r="AU57" s="177" t="s">
        <v>213</v>
      </c>
      <c r="AV57" s="178" t="s">
        <v>116</v>
      </c>
      <c r="AW57" s="177" t="s">
        <v>213</v>
      </c>
      <c r="AX57" s="178"/>
      <c r="AY57" s="177"/>
      <c r="AZ57" s="113"/>
      <c r="BA57" s="160" t="s">
        <v>193</v>
      </c>
      <c r="BB57" s="107"/>
      <c r="BC57" s="103" t="s">
        <v>116</v>
      </c>
      <c r="BD57" s="108" t="s">
        <v>213</v>
      </c>
      <c r="BE57" s="162" t="s">
        <v>116</v>
      </c>
      <c r="BF57" s="163" t="s">
        <v>245</v>
      </c>
      <c r="BG57" s="113"/>
      <c r="BH57" s="160" t="s">
        <v>193</v>
      </c>
      <c r="BI57" s="107"/>
      <c r="BJ57" s="103" t="s">
        <v>116</v>
      </c>
      <c r="BK57" s="108" t="s">
        <v>213</v>
      </c>
      <c r="BL57" s="162" t="s">
        <v>116</v>
      </c>
      <c r="BM57" s="163" t="s">
        <v>213</v>
      </c>
      <c r="BN57" s="178" t="s">
        <v>116</v>
      </c>
      <c r="BO57" s="177" t="s">
        <v>213</v>
      </c>
      <c r="BP57" s="178" t="s">
        <v>116</v>
      </c>
      <c r="BQ57" s="177" t="s">
        <v>213</v>
      </c>
      <c r="BR57" s="178"/>
      <c r="BS57" s="177"/>
      <c r="BT57" s="113"/>
      <c r="BU57" s="106" t="s">
        <v>187</v>
      </c>
      <c r="BV57" s="107"/>
      <c r="BW57" s="103" t="s">
        <v>116</v>
      </c>
      <c r="BX57" s="108" t="s">
        <v>208</v>
      </c>
      <c r="BY57" s="162" t="s">
        <v>116</v>
      </c>
      <c r="BZ57" s="163" t="s">
        <v>213</v>
      </c>
      <c r="CA57" s="178" t="s">
        <v>116</v>
      </c>
      <c r="CB57" s="177" t="s">
        <v>213</v>
      </c>
      <c r="CC57" s="178" t="s">
        <v>116</v>
      </c>
      <c r="CD57" s="177" t="s">
        <v>212</v>
      </c>
      <c r="CE57" s="178"/>
      <c r="CF57" s="177"/>
      <c r="CG57" s="113"/>
      <c r="CH57" s="106" t="s">
        <v>187</v>
      </c>
      <c r="CI57" s="107"/>
      <c r="CJ57" s="103" t="s">
        <v>116</v>
      </c>
      <c r="CK57" s="108" t="s">
        <v>213</v>
      </c>
      <c r="CL57" s="162" t="s">
        <v>116</v>
      </c>
      <c r="CM57" s="163" t="s">
        <v>213</v>
      </c>
      <c r="CN57" s="178" t="s">
        <v>116</v>
      </c>
      <c r="CO57" s="177" t="s">
        <v>213</v>
      </c>
      <c r="CP57" s="178" t="s">
        <v>116</v>
      </c>
      <c r="CQ57" s="177" t="s">
        <v>212</v>
      </c>
      <c r="CR57" s="178"/>
      <c r="CS57" s="177"/>
      <c r="CT57" s="113"/>
      <c r="CU57" s="106" t="s">
        <v>183</v>
      </c>
      <c r="CV57" s="107"/>
      <c r="CW57" s="103" t="s">
        <v>116</v>
      </c>
      <c r="CX57" s="108" t="s">
        <v>259</v>
      </c>
      <c r="CY57" s="162" t="s">
        <v>116</v>
      </c>
      <c r="CZ57" s="163" t="s">
        <v>245</v>
      </c>
      <c r="DA57" s="178"/>
      <c r="DB57" s="177"/>
    </row>
    <row r="58" spans="1:106" ht="15" thickBot="1" x14ac:dyDescent="0.4">
      <c r="A58" s="160" t="s">
        <v>194</v>
      </c>
      <c r="B58" s="107"/>
      <c r="C58" s="103" t="s">
        <v>116</v>
      </c>
      <c r="D58" s="108" t="s">
        <v>213</v>
      </c>
      <c r="E58" s="162" t="s">
        <v>116</v>
      </c>
      <c r="F58" s="163" t="s">
        <v>213</v>
      </c>
      <c r="G58" s="178"/>
      <c r="H58" s="177" t="s">
        <v>213</v>
      </c>
      <c r="I58" s="178" t="s">
        <v>116</v>
      </c>
      <c r="J58" s="177" t="s">
        <v>213</v>
      </c>
      <c r="K58" s="178"/>
      <c r="L58" s="177"/>
      <c r="M58" s="113"/>
      <c r="N58" s="160" t="s">
        <v>194</v>
      </c>
      <c r="O58" s="107"/>
      <c r="P58" s="103" t="s">
        <v>116</v>
      </c>
      <c r="Q58" s="108" t="s">
        <v>213</v>
      </c>
      <c r="R58" s="162" t="s">
        <v>116</v>
      </c>
      <c r="S58" s="163" t="s">
        <v>213</v>
      </c>
      <c r="T58" s="178"/>
      <c r="U58" s="177" t="s">
        <v>213</v>
      </c>
      <c r="V58" s="178" t="s">
        <v>116</v>
      </c>
      <c r="W58" s="177" t="s">
        <v>213</v>
      </c>
      <c r="X58" s="178"/>
      <c r="Y58" s="177"/>
      <c r="Z58" s="113"/>
      <c r="AA58" s="160" t="s">
        <v>194</v>
      </c>
      <c r="AB58" s="107"/>
      <c r="AC58" s="103" t="s">
        <v>116</v>
      </c>
      <c r="AD58" s="108" t="s">
        <v>213</v>
      </c>
      <c r="AE58" s="162" t="s">
        <v>116</v>
      </c>
      <c r="AF58" s="163" t="s">
        <v>213</v>
      </c>
      <c r="AG58" s="178" t="s">
        <v>116</v>
      </c>
      <c r="AH58" s="177" t="s">
        <v>213</v>
      </c>
      <c r="AI58" s="178" t="s">
        <v>116</v>
      </c>
      <c r="AJ58" s="177" t="s">
        <v>213</v>
      </c>
      <c r="AK58" s="178"/>
      <c r="AL58" s="177"/>
      <c r="AM58" s="113"/>
      <c r="AN58" s="160" t="s">
        <v>194</v>
      </c>
      <c r="AO58" s="107"/>
      <c r="AP58" s="103" t="s">
        <v>116</v>
      </c>
      <c r="AQ58" s="108" t="s">
        <v>213</v>
      </c>
      <c r="AR58" s="162" t="s">
        <v>116</v>
      </c>
      <c r="AS58" s="163" t="s">
        <v>213</v>
      </c>
      <c r="AT58" s="178" t="s">
        <v>116</v>
      </c>
      <c r="AU58" s="177" t="s">
        <v>213</v>
      </c>
      <c r="AV58" s="178" t="s">
        <v>116</v>
      </c>
      <c r="AW58" s="177" t="s">
        <v>213</v>
      </c>
      <c r="AX58" s="178"/>
      <c r="AY58" s="177"/>
      <c r="AZ58" s="113"/>
      <c r="BA58" s="160" t="s">
        <v>194</v>
      </c>
      <c r="BB58" s="107"/>
      <c r="BC58" s="103" t="s">
        <v>116</v>
      </c>
      <c r="BD58" s="108" t="s">
        <v>252</v>
      </c>
      <c r="BE58" s="162" t="s">
        <v>116</v>
      </c>
      <c r="BF58" s="163" t="s">
        <v>212</v>
      </c>
      <c r="BG58" s="113"/>
      <c r="BH58" s="160" t="s">
        <v>194</v>
      </c>
      <c r="BI58" s="107"/>
      <c r="BJ58" s="103" t="s">
        <v>116</v>
      </c>
      <c r="BK58" s="108" t="s">
        <v>213</v>
      </c>
      <c r="BL58" s="162" t="s">
        <v>116</v>
      </c>
      <c r="BM58" s="163" t="s">
        <v>213</v>
      </c>
      <c r="BN58" s="178" t="s">
        <v>116</v>
      </c>
      <c r="BO58" s="177" t="s">
        <v>213</v>
      </c>
      <c r="BP58" s="178" t="s">
        <v>116</v>
      </c>
      <c r="BQ58" s="177" t="s">
        <v>213</v>
      </c>
      <c r="BR58" s="178"/>
      <c r="BS58" s="177"/>
      <c r="BT58" s="113"/>
      <c r="BU58" s="106" t="s">
        <v>193</v>
      </c>
      <c r="BV58" s="107"/>
      <c r="BW58" s="103" t="s">
        <v>116</v>
      </c>
      <c r="BX58" s="108" t="s">
        <v>208</v>
      </c>
      <c r="BY58" s="162" t="s">
        <v>116</v>
      </c>
      <c r="BZ58" s="163" t="s">
        <v>213</v>
      </c>
      <c r="CA58" s="178" t="s">
        <v>116</v>
      </c>
      <c r="CB58" s="177" t="s">
        <v>213</v>
      </c>
      <c r="CC58" s="178" t="s">
        <v>116</v>
      </c>
      <c r="CD58" s="177" t="s">
        <v>212</v>
      </c>
      <c r="CE58" s="178"/>
      <c r="CF58" s="177"/>
      <c r="CG58" s="113"/>
      <c r="CH58" s="106" t="s">
        <v>193</v>
      </c>
      <c r="CI58" s="107"/>
      <c r="CJ58" s="103" t="s">
        <v>116</v>
      </c>
      <c r="CK58" s="108" t="s">
        <v>213</v>
      </c>
      <c r="CL58" s="162" t="s">
        <v>116</v>
      </c>
      <c r="CM58" s="163" t="s">
        <v>213</v>
      </c>
      <c r="CN58" s="178" t="s">
        <v>116</v>
      </c>
      <c r="CO58" s="177" t="s">
        <v>213</v>
      </c>
      <c r="CP58" s="178" t="s">
        <v>116</v>
      </c>
      <c r="CQ58" s="177" t="s">
        <v>212</v>
      </c>
      <c r="CR58" s="178"/>
      <c r="CS58" s="177"/>
      <c r="CT58" s="113"/>
      <c r="CU58" s="106" t="s">
        <v>184</v>
      </c>
      <c r="CV58" s="107"/>
      <c r="CW58" s="103" t="s">
        <v>116</v>
      </c>
      <c r="CX58" s="108" t="s">
        <v>259</v>
      </c>
      <c r="CY58" s="162" t="s">
        <v>116</v>
      </c>
      <c r="CZ58" s="163" t="s">
        <v>245</v>
      </c>
      <c r="DA58" s="178"/>
      <c r="DB58" s="177"/>
    </row>
    <row r="59" spans="1:106" ht="15" thickBot="1" x14ac:dyDescent="0.4">
      <c r="A59" s="185" t="s">
        <v>195</v>
      </c>
      <c r="B59" s="186">
        <v>5.2083333333333336E-2</v>
      </c>
      <c r="C59" s="187" t="s">
        <v>116</v>
      </c>
      <c r="D59" s="188"/>
      <c r="E59" s="189" t="s">
        <v>116</v>
      </c>
      <c r="F59" s="190"/>
      <c r="G59" s="191"/>
      <c r="H59" s="192"/>
      <c r="I59" s="191" t="s">
        <v>116</v>
      </c>
      <c r="J59" s="192"/>
      <c r="K59" s="191"/>
      <c r="L59" s="192"/>
      <c r="M59" s="193"/>
      <c r="N59" s="185"/>
      <c r="O59" s="186">
        <v>0.1173611111111111</v>
      </c>
      <c r="P59" s="187" t="s">
        <v>116</v>
      </c>
      <c r="Q59" s="188" t="s">
        <v>213</v>
      </c>
      <c r="R59" s="189" t="s">
        <v>116</v>
      </c>
      <c r="S59" s="190" t="s">
        <v>213</v>
      </c>
      <c r="T59" s="191"/>
      <c r="U59" s="192" t="s">
        <v>213</v>
      </c>
      <c r="V59" s="191" t="s">
        <v>116</v>
      </c>
      <c r="W59" s="192" t="s">
        <v>213</v>
      </c>
      <c r="X59" s="191"/>
      <c r="Y59" s="192"/>
      <c r="Z59" s="193"/>
      <c r="AA59" s="185" t="s">
        <v>195</v>
      </c>
      <c r="AB59" s="194"/>
      <c r="AC59" s="187" t="s">
        <v>116</v>
      </c>
      <c r="AD59" s="188"/>
      <c r="AE59" s="189" t="s">
        <v>116</v>
      </c>
      <c r="AF59" s="190"/>
      <c r="AG59" s="191" t="s">
        <v>116</v>
      </c>
      <c r="AH59" s="192"/>
      <c r="AI59" s="191" t="s">
        <v>116</v>
      </c>
      <c r="AJ59" s="192"/>
      <c r="AK59" s="191"/>
      <c r="AL59" s="192"/>
      <c r="AM59" s="193"/>
      <c r="AN59" s="185" t="s">
        <v>195</v>
      </c>
      <c r="AO59" s="194"/>
      <c r="AP59" s="187" t="s">
        <v>116</v>
      </c>
      <c r="AQ59" s="188"/>
      <c r="AR59" s="189" t="s">
        <v>116</v>
      </c>
      <c r="AS59" s="190"/>
      <c r="AT59" s="191"/>
      <c r="AU59" s="192"/>
      <c r="AV59" s="191" t="s">
        <v>116</v>
      </c>
      <c r="AW59" s="192"/>
      <c r="AX59" s="191"/>
      <c r="AY59" s="192"/>
      <c r="AZ59" s="193"/>
      <c r="BA59" s="185" t="s">
        <v>195</v>
      </c>
      <c r="BB59" s="194"/>
      <c r="BC59" s="187" t="s">
        <v>116</v>
      </c>
      <c r="BD59" s="188"/>
      <c r="BE59" s="189" t="s">
        <v>116</v>
      </c>
      <c r="BF59" s="190"/>
      <c r="BG59" s="193"/>
      <c r="BH59" s="185" t="s">
        <v>195</v>
      </c>
      <c r="BI59" s="186">
        <v>0.11666666666666665</v>
      </c>
      <c r="BJ59" s="187" t="s">
        <v>116</v>
      </c>
      <c r="BK59" s="188" t="s">
        <v>213</v>
      </c>
      <c r="BL59" s="189" t="s">
        <v>116</v>
      </c>
      <c r="BM59" s="190" t="s">
        <v>213</v>
      </c>
      <c r="BN59" s="191" t="s">
        <v>116</v>
      </c>
      <c r="BO59" s="192" t="s">
        <v>213</v>
      </c>
      <c r="BP59" s="191" t="s">
        <v>116</v>
      </c>
      <c r="BQ59" s="192" t="s">
        <v>213</v>
      </c>
      <c r="BR59" s="191"/>
      <c r="BS59" s="192"/>
      <c r="BT59" s="193"/>
      <c r="BU59" s="195" t="s">
        <v>194</v>
      </c>
      <c r="BV59" s="194"/>
      <c r="BW59" s="187" t="s">
        <v>116</v>
      </c>
      <c r="BX59" s="188"/>
      <c r="BY59" s="189" t="s">
        <v>116</v>
      </c>
      <c r="BZ59" s="190"/>
      <c r="CA59" s="191" t="s">
        <v>116</v>
      </c>
      <c r="CB59" s="192"/>
      <c r="CC59" s="191" t="s">
        <v>116</v>
      </c>
      <c r="CD59" s="192"/>
      <c r="CE59" s="191"/>
      <c r="CF59" s="192"/>
      <c r="CG59" s="193"/>
      <c r="CH59" s="195" t="s">
        <v>194</v>
      </c>
      <c r="CI59" s="194"/>
      <c r="CJ59" s="187" t="s">
        <v>116</v>
      </c>
      <c r="CK59" s="188"/>
      <c r="CL59" s="189" t="s">
        <v>116</v>
      </c>
      <c r="CM59" s="190"/>
      <c r="CN59" s="191" t="s">
        <v>116</v>
      </c>
      <c r="CO59" s="192"/>
      <c r="CP59" s="191" t="s">
        <v>116</v>
      </c>
      <c r="CQ59" s="192"/>
      <c r="CR59" s="191"/>
      <c r="CS59" s="192"/>
      <c r="CT59" s="193"/>
      <c r="CU59" s="195" t="s">
        <v>185</v>
      </c>
      <c r="CV59" s="194"/>
      <c r="CW59" s="187" t="s">
        <v>116</v>
      </c>
      <c r="CX59" s="188"/>
      <c r="CY59" s="189" t="s">
        <v>116</v>
      </c>
      <c r="CZ59" s="190"/>
      <c r="DA59" s="191"/>
      <c r="DB59" s="192"/>
    </row>
    <row r="60" spans="1:106" ht="15" thickBot="1" x14ac:dyDescent="0.4">
      <c r="A60" s="78" t="s">
        <v>196</v>
      </c>
      <c r="B60" s="68">
        <v>1</v>
      </c>
      <c r="C60" s="76" t="s">
        <v>116</v>
      </c>
      <c r="D60" s="96" t="s">
        <v>213</v>
      </c>
      <c r="E60" s="82" t="s">
        <v>116</v>
      </c>
      <c r="F60" s="90" t="s">
        <v>213</v>
      </c>
      <c r="G60" s="83"/>
      <c r="H60" s="98" t="s">
        <v>213</v>
      </c>
      <c r="I60" s="83" t="s">
        <v>116</v>
      </c>
      <c r="J60" s="98" t="s">
        <v>213</v>
      </c>
      <c r="K60" s="83"/>
      <c r="L60" s="98"/>
      <c r="N60" s="78" t="s">
        <v>196</v>
      </c>
      <c r="O60" s="68"/>
      <c r="P60" s="76" t="s">
        <v>116</v>
      </c>
      <c r="Q60" s="96" t="s">
        <v>213</v>
      </c>
      <c r="R60" s="82" t="s">
        <v>116</v>
      </c>
      <c r="S60" s="90" t="s">
        <v>213</v>
      </c>
      <c r="T60" s="83"/>
      <c r="U60" s="98" t="s">
        <v>213</v>
      </c>
      <c r="V60" s="83" t="s">
        <v>116</v>
      </c>
      <c r="W60" s="98" t="s">
        <v>213</v>
      </c>
      <c r="X60" s="83"/>
      <c r="Y60" s="98"/>
      <c r="AA60" s="78" t="s">
        <v>196</v>
      </c>
      <c r="AB60" s="68" t="s">
        <v>257</v>
      </c>
      <c r="AC60" s="76" t="s">
        <v>116</v>
      </c>
      <c r="AD60" s="96" t="s">
        <v>213</v>
      </c>
      <c r="AE60" s="82" t="s">
        <v>116</v>
      </c>
      <c r="AF60" s="90" t="s">
        <v>213</v>
      </c>
      <c r="AG60" s="83" t="s">
        <v>116</v>
      </c>
      <c r="AH60" s="98" t="s">
        <v>213</v>
      </c>
      <c r="AI60" s="83" t="s">
        <v>116</v>
      </c>
      <c r="AJ60" s="98" t="s">
        <v>213</v>
      </c>
      <c r="AK60" s="83"/>
      <c r="AL60" s="98"/>
      <c r="AN60" s="150" t="s">
        <v>196</v>
      </c>
      <c r="AO60" s="156"/>
      <c r="AP60" s="152" t="s">
        <v>116</v>
      </c>
      <c r="AQ60" s="153" t="s">
        <v>213</v>
      </c>
      <c r="AR60" s="154" t="s">
        <v>116</v>
      </c>
      <c r="AS60" s="155" t="s">
        <v>213</v>
      </c>
      <c r="AT60" s="175"/>
      <c r="AU60" s="174" t="s">
        <v>213</v>
      </c>
      <c r="AV60" s="175" t="s">
        <v>116</v>
      </c>
      <c r="AW60" s="174" t="s">
        <v>213</v>
      </c>
      <c r="AX60" s="175"/>
      <c r="AY60" s="174"/>
      <c r="BA60" s="78" t="s">
        <v>196</v>
      </c>
      <c r="BB60" s="68"/>
      <c r="BC60" s="76" t="s">
        <v>116</v>
      </c>
      <c r="BD60" s="96" t="s">
        <v>252</v>
      </c>
      <c r="BE60" s="82" t="s">
        <v>116</v>
      </c>
      <c r="BF60" s="90" t="s">
        <v>212</v>
      </c>
      <c r="BH60" s="78" t="s">
        <v>196</v>
      </c>
      <c r="BI60" s="68"/>
      <c r="BJ60" s="76" t="s">
        <v>116</v>
      </c>
      <c r="BK60" s="96" t="s">
        <v>213</v>
      </c>
      <c r="BL60" s="82" t="s">
        <v>116</v>
      </c>
      <c r="BM60" s="90" t="s">
        <v>213</v>
      </c>
      <c r="BN60" s="83" t="s">
        <v>116</v>
      </c>
      <c r="BO60" s="98" t="s">
        <v>213</v>
      </c>
      <c r="BP60" s="83" t="s">
        <v>116</v>
      </c>
      <c r="BQ60" s="98" t="s">
        <v>213</v>
      </c>
      <c r="BR60" s="83"/>
      <c r="BS60" s="98"/>
      <c r="BU60" s="158" t="s">
        <v>195</v>
      </c>
      <c r="BV60" s="156"/>
      <c r="BW60" s="152" t="s">
        <v>116</v>
      </c>
      <c r="BX60" s="153"/>
      <c r="BY60" s="154" t="s">
        <v>116</v>
      </c>
      <c r="BZ60" s="155"/>
      <c r="CA60" s="175" t="s">
        <v>116</v>
      </c>
      <c r="CB60" s="174"/>
      <c r="CC60" s="175" t="s">
        <v>116</v>
      </c>
      <c r="CD60" s="174"/>
      <c r="CE60" s="175"/>
      <c r="CF60" s="174"/>
      <c r="CH60" s="73" t="s">
        <v>195</v>
      </c>
      <c r="CI60" s="68"/>
      <c r="CJ60" s="76" t="s">
        <v>116</v>
      </c>
      <c r="CK60" s="96" t="s">
        <v>213</v>
      </c>
      <c r="CL60" s="82" t="s">
        <v>116</v>
      </c>
      <c r="CM60" s="90" t="s">
        <v>213</v>
      </c>
      <c r="CN60" s="83" t="s">
        <v>116</v>
      </c>
      <c r="CO60" s="98" t="s">
        <v>213</v>
      </c>
      <c r="CP60" s="83"/>
      <c r="CQ60" s="98" t="s">
        <v>84</v>
      </c>
      <c r="CR60" s="83"/>
      <c r="CS60" s="98"/>
      <c r="CU60" s="73" t="s">
        <v>186</v>
      </c>
      <c r="CV60" s="68"/>
      <c r="CW60" s="76" t="s">
        <v>116</v>
      </c>
      <c r="CX60" s="96" t="s">
        <v>213</v>
      </c>
      <c r="CY60" s="82" t="s">
        <v>116</v>
      </c>
      <c r="CZ60" s="90" t="s">
        <v>245</v>
      </c>
      <c r="DA60" s="83"/>
      <c r="DB60" s="98"/>
    </row>
    <row r="61" spans="1:106" ht="15" thickBot="1" x14ac:dyDescent="0.4">
      <c r="A61" s="78" t="s">
        <v>197</v>
      </c>
      <c r="B61" s="68"/>
      <c r="C61" s="76" t="s">
        <v>116</v>
      </c>
      <c r="D61" s="96" t="s">
        <v>213</v>
      </c>
      <c r="E61" s="82" t="s">
        <v>116</v>
      </c>
      <c r="F61" s="90" t="s">
        <v>213</v>
      </c>
      <c r="G61" s="83"/>
      <c r="H61" s="98" t="s">
        <v>213</v>
      </c>
      <c r="I61" s="83" t="s">
        <v>116</v>
      </c>
      <c r="J61" s="98" t="s">
        <v>213</v>
      </c>
      <c r="K61" s="83"/>
      <c r="L61" s="98"/>
      <c r="N61" s="78" t="s">
        <v>197</v>
      </c>
      <c r="O61" s="68"/>
      <c r="P61" s="76" t="s">
        <v>116</v>
      </c>
      <c r="Q61" s="96" t="s">
        <v>213</v>
      </c>
      <c r="R61" s="82" t="s">
        <v>116</v>
      </c>
      <c r="S61" s="90" t="s">
        <v>213</v>
      </c>
      <c r="T61" s="83"/>
      <c r="U61" s="98" t="s">
        <v>213</v>
      </c>
      <c r="V61" s="83" t="s">
        <v>116</v>
      </c>
      <c r="W61" s="98" t="s">
        <v>213</v>
      </c>
      <c r="X61" s="83"/>
      <c r="Y61" s="98"/>
      <c r="AA61" s="78" t="s">
        <v>197</v>
      </c>
      <c r="AB61" s="68"/>
      <c r="AC61" s="76" t="s">
        <v>116</v>
      </c>
      <c r="AD61" s="96" t="s">
        <v>213</v>
      </c>
      <c r="AE61" s="82" t="s">
        <v>116</v>
      </c>
      <c r="AF61" s="90" t="s">
        <v>213</v>
      </c>
      <c r="AG61" s="83" t="s">
        <v>116</v>
      </c>
      <c r="AH61" s="98" t="s">
        <v>213</v>
      </c>
      <c r="AI61" s="83" t="s">
        <v>116</v>
      </c>
      <c r="AJ61" s="98" t="s">
        <v>213</v>
      </c>
      <c r="AK61" s="83"/>
      <c r="AL61" s="98"/>
      <c r="AN61" s="78" t="s">
        <v>197</v>
      </c>
      <c r="AO61" s="68"/>
      <c r="AP61" s="76" t="s">
        <v>116</v>
      </c>
      <c r="AQ61" s="96" t="s">
        <v>213</v>
      </c>
      <c r="AR61" s="82" t="s">
        <v>116</v>
      </c>
      <c r="AS61" s="90" t="s">
        <v>213</v>
      </c>
      <c r="AT61" s="83"/>
      <c r="AU61" s="98" t="s">
        <v>213</v>
      </c>
      <c r="AV61" s="83" t="s">
        <v>116</v>
      </c>
      <c r="AW61" s="98" t="s">
        <v>213</v>
      </c>
      <c r="AX61" s="83"/>
      <c r="AY61" s="98"/>
      <c r="BA61" s="78" t="s">
        <v>197</v>
      </c>
      <c r="BB61" s="68"/>
      <c r="BC61" s="76" t="s">
        <v>116</v>
      </c>
      <c r="BD61" s="96" t="s">
        <v>213</v>
      </c>
      <c r="BE61" s="82" t="s">
        <v>116</v>
      </c>
      <c r="BF61" s="90" t="s">
        <v>245</v>
      </c>
      <c r="BH61" s="78" t="s">
        <v>197</v>
      </c>
      <c r="BI61" s="68"/>
      <c r="BJ61" s="76" t="s">
        <v>116</v>
      </c>
      <c r="BK61" s="96" t="s">
        <v>213</v>
      </c>
      <c r="BL61" s="82" t="s">
        <v>116</v>
      </c>
      <c r="BM61" s="90" t="s">
        <v>213</v>
      </c>
      <c r="BN61" s="83" t="s">
        <v>116</v>
      </c>
      <c r="BO61" s="98" t="s">
        <v>213</v>
      </c>
      <c r="BP61" s="83" t="s">
        <v>257</v>
      </c>
      <c r="BQ61" s="98" t="s">
        <v>213</v>
      </c>
      <c r="BR61" s="83"/>
      <c r="BS61" s="98"/>
      <c r="BU61" s="73" t="s">
        <v>196</v>
      </c>
      <c r="BV61" s="68"/>
      <c r="BW61" s="76" t="s">
        <v>116</v>
      </c>
      <c r="BX61" s="96" t="s">
        <v>208</v>
      </c>
      <c r="BY61" s="82" t="s">
        <v>116</v>
      </c>
      <c r="BZ61" s="90" t="s">
        <v>213</v>
      </c>
      <c r="CA61" s="83" t="s">
        <v>116</v>
      </c>
      <c r="CB61" s="98" t="s">
        <v>213</v>
      </c>
      <c r="CC61" s="83" t="s">
        <v>116</v>
      </c>
      <c r="CD61" s="98" t="s">
        <v>212</v>
      </c>
      <c r="CE61" s="83"/>
      <c r="CF61" s="98"/>
      <c r="CH61" s="73" t="s">
        <v>196</v>
      </c>
      <c r="CI61" s="68"/>
      <c r="CJ61" s="76" t="s">
        <v>116</v>
      </c>
      <c r="CK61" s="96" t="s">
        <v>213</v>
      </c>
      <c r="CL61" s="82" t="s">
        <v>116</v>
      </c>
      <c r="CM61" s="90" t="s">
        <v>213</v>
      </c>
      <c r="CN61" s="83" t="s">
        <v>116</v>
      </c>
      <c r="CO61" s="98" t="s">
        <v>251</v>
      </c>
      <c r="CP61" s="83"/>
      <c r="CQ61" s="98" t="s">
        <v>84</v>
      </c>
      <c r="CR61" s="83"/>
      <c r="CS61" s="98"/>
      <c r="CU61" s="73" t="s">
        <v>187</v>
      </c>
      <c r="CV61" s="68"/>
      <c r="CW61" s="76" t="s">
        <v>116</v>
      </c>
      <c r="CX61" s="96" t="s">
        <v>213</v>
      </c>
      <c r="CY61" s="82" t="s">
        <v>116</v>
      </c>
      <c r="CZ61" s="90" t="s">
        <v>212</v>
      </c>
      <c r="DA61" s="83"/>
      <c r="DB61" s="98"/>
    </row>
    <row r="62" spans="1:106" ht="15" thickBot="1" x14ac:dyDescent="0.4">
      <c r="A62" s="78" t="s">
        <v>198</v>
      </c>
      <c r="B62" s="204">
        <v>7.0833333333333331E-2</v>
      </c>
      <c r="C62" s="76" t="s">
        <v>116</v>
      </c>
      <c r="D62" s="96" t="s">
        <v>213</v>
      </c>
      <c r="E62" s="82" t="s">
        <v>116</v>
      </c>
      <c r="F62" s="90" t="s">
        <v>213</v>
      </c>
      <c r="G62" s="83"/>
      <c r="H62" s="98" t="s">
        <v>213</v>
      </c>
      <c r="I62" s="83" t="s">
        <v>116</v>
      </c>
      <c r="J62" s="98" t="s">
        <v>213</v>
      </c>
      <c r="K62" s="83"/>
      <c r="L62" s="98"/>
      <c r="N62" s="78" t="s">
        <v>198</v>
      </c>
      <c r="O62" s="93">
        <v>0.11458333333333333</v>
      </c>
      <c r="P62" s="76" t="s">
        <v>116</v>
      </c>
      <c r="Q62" s="96" t="s">
        <v>213</v>
      </c>
      <c r="R62" s="82" t="s">
        <v>116</v>
      </c>
      <c r="S62" s="90" t="s">
        <v>213</v>
      </c>
      <c r="T62" s="83"/>
      <c r="U62" s="98" t="s">
        <v>213</v>
      </c>
      <c r="V62" s="83" t="s">
        <v>116</v>
      </c>
      <c r="W62" s="98" t="s">
        <v>213</v>
      </c>
      <c r="X62" s="83"/>
      <c r="Y62" s="98"/>
      <c r="AA62" s="78" t="s">
        <v>198</v>
      </c>
      <c r="AB62" s="93">
        <v>8.3333333333333329E-2</v>
      </c>
      <c r="AC62" s="76" t="s">
        <v>116</v>
      </c>
      <c r="AD62" s="96" t="s">
        <v>213</v>
      </c>
      <c r="AE62" s="82" t="s">
        <v>116</v>
      </c>
      <c r="AF62" s="90" t="s">
        <v>213</v>
      </c>
      <c r="AG62" s="83" t="s">
        <v>116</v>
      </c>
      <c r="AH62" s="98" t="s">
        <v>213</v>
      </c>
      <c r="AI62" s="83" t="s">
        <v>116</v>
      </c>
      <c r="AJ62" s="98" t="s">
        <v>213</v>
      </c>
      <c r="AK62" s="83"/>
      <c r="AL62" s="98"/>
      <c r="AN62" s="78" t="s">
        <v>198</v>
      </c>
      <c r="AO62" s="93">
        <v>9.4444444444444442E-2</v>
      </c>
      <c r="AP62" s="76" t="s">
        <v>116</v>
      </c>
      <c r="AQ62" s="96" t="s">
        <v>213</v>
      </c>
      <c r="AR62" s="82" t="s">
        <v>116</v>
      </c>
      <c r="AS62" s="90" t="s">
        <v>213</v>
      </c>
      <c r="AT62" s="83"/>
      <c r="AU62" s="98" t="s">
        <v>213</v>
      </c>
      <c r="AV62" s="83" t="s">
        <v>116</v>
      </c>
      <c r="AW62" s="98" t="s">
        <v>213</v>
      </c>
      <c r="AX62" s="83"/>
      <c r="AY62" s="98"/>
      <c r="BA62" s="78" t="s">
        <v>198</v>
      </c>
      <c r="BB62" s="93">
        <v>7.9861111111111105E-2</v>
      </c>
      <c r="BC62" s="76" t="s">
        <v>116</v>
      </c>
      <c r="BD62" s="96" t="s">
        <v>213</v>
      </c>
      <c r="BE62" s="82" t="s">
        <v>116</v>
      </c>
      <c r="BF62" s="90" t="s">
        <v>245</v>
      </c>
      <c r="BH62" s="78" t="s">
        <v>198</v>
      </c>
      <c r="BI62" s="93">
        <v>0.10833333333333334</v>
      </c>
      <c r="BJ62" s="76" t="s">
        <v>116</v>
      </c>
      <c r="BK62" s="96" t="s">
        <v>213</v>
      </c>
      <c r="BL62" s="82" t="s">
        <v>116</v>
      </c>
      <c r="BM62" s="90" t="s">
        <v>213</v>
      </c>
      <c r="BN62" s="83" t="s">
        <v>116</v>
      </c>
      <c r="BO62" s="98" t="s">
        <v>213</v>
      </c>
      <c r="BP62" s="83" t="s">
        <v>116</v>
      </c>
      <c r="BQ62" s="98" t="s">
        <v>213</v>
      </c>
      <c r="BR62" s="83"/>
      <c r="BS62" s="98"/>
      <c r="BU62" s="73" t="s">
        <v>197</v>
      </c>
      <c r="BV62" s="93">
        <v>0.1111111111111111</v>
      </c>
      <c r="BW62" s="76" t="s">
        <v>116</v>
      </c>
      <c r="BX62" s="96" t="s">
        <v>208</v>
      </c>
      <c r="BY62" s="82" t="s">
        <v>116</v>
      </c>
      <c r="BZ62" s="90" t="s">
        <v>213</v>
      </c>
      <c r="CA62" s="83" t="s">
        <v>116</v>
      </c>
      <c r="CB62" s="98" t="s">
        <v>213</v>
      </c>
      <c r="CC62" s="83" t="s">
        <v>116</v>
      </c>
      <c r="CD62" s="98" t="s">
        <v>212</v>
      </c>
      <c r="CE62" s="83"/>
      <c r="CF62" s="98"/>
      <c r="CH62" s="73" t="s">
        <v>197</v>
      </c>
      <c r="CI62" s="93">
        <v>0.11319444444444444</v>
      </c>
      <c r="CJ62" s="76" t="s">
        <v>116</v>
      </c>
      <c r="CK62" s="96" t="s">
        <v>213</v>
      </c>
      <c r="CL62" s="82" t="s">
        <v>116</v>
      </c>
      <c r="CM62" s="90" t="s">
        <v>213</v>
      </c>
      <c r="CN62" s="83" t="s">
        <v>116</v>
      </c>
      <c r="CO62" s="98" t="s">
        <v>213</v>
      </c>
      <c r="CP62" s="83" t="s">
        <v>116</v>
      </c>
      <c r="CQ62" s="98" t="s">
        <v>212</v>
      </c>
      <c r="CR62" s="83"/>
      <c r="CS62" s="98"/>
      <c r="CU62" s="73" t="s">
        <v>193</v>
      </c>
      <c r="CV62" s="93">
        <v>7.5694444444444439E-2</v>
      </c>
      <c r="CW62" s="76" t="s">
        <v>116</v>
      </c>
      <c r="CX62" s="96" t="s">
        <v>213</v>
      </c>
      <c r="CY62" s="82" t="s">
        <v>116</v>
      </c>
      <c r="CZ62" s="90" t="s">
        <v>212</v>
      </c>
      <c r="DA62" s="83"/>
      <c r="DB62" s="98"/>
    </row>
    <row r="63" spans="1:106" ht="15" thickBot="1" x14ac:dyDescent="0.4">
      <c r="A63" s="78" t="s">
        <v>199</v>
      </c>
      <c r="B63" s="68"/>
      <c r="C63" s="76" t="s">
        <v>116</v>
      </c>
      <c r="D63" s="96" t="s">
        <v>213</v>
      </c>
      <c r="E63" s="82" t="s">
        <v>116</v>
      </c>
      <c r="F63" s="90" t="s">
        <v>213</v>
      </c>
      <c r="G63" s="83"/>
      <c r="H63" s="98" t="s">
        <v>213</v>
      </c>
      <c r="I63" s="83" t="s">
        <v>116</v>
      </c>
      <c r="J63" s="98" t="s">
        <v>213</v>
      </c>
      <c r="K63" s="83" t="s">
        <v>116</v>
      </c>
      <c r="L63" s="98" t="s">
        <v>212</v>
      </c>
      <c r="N63" s="78" t="s">
        <v>199</v>
      </c>
      <c r="O63" s="68"/>
      <c r="P63" s="76" t="s">
        <v>116</v>
      </c>
      <c r="Q63" s="96" t="s">
        <v>213</v>
      </c>
      <c r="R63" s="82" t="s">
        <v>116</v>
      </c>
      <c r="S63" s="90" t="s">
        <v>213</v>
      </c>
      <c r="T63" s="83"/>
      <c r="U63" s="98" t="s">
        <v>213</v>
      </c>
      <c r="V63" s="83" t="s">
        <v>116</v>
      </c>
      <c r="W63" s="98" t="s">
        <v>213</v>
      </c>
      <c r="X63" s="83" t="s">
        <v>116</v>
      </c>
      <c r="Y63" s="98" t="s">
        <v>213</v>
      </c>
      <c r="AA63" s="150" t="s">
        <v>199</v>
      </c>
      <c r="AB63" s="156"/>
      <c r="AC63" s="152" t="s">
        <v>116</v>
      </c>
      <c r="AD63" s="153"/>
      <c r="AE63" s="154" t="s">
        <v>116</v>
      </c>
      <c r="AF63" s="155"/>
      <c r="AG63" s="175" t="s">
        <v>116</v>
      </c>
      <c r="AH63" s="174"/>
      <c r="AI63" s="175" t="s">
        <v>116</v>
      </c>
      <c r="AJ63" s="174"/>
      <c r="AK63" s="175" t="s">
        <v>116</v>
      </c>
      <c r="AL63" s="174"/>
      <c r="AN63" s="150" t="s">
        <v>199</v>
      </c>
      <c r="AO63" s="156"/>
      <c r="AP63" s="152" t="s">
        <v>116</v>
      </c>
      <c r="AQ63" s="153" t="s">
        <v>213</v>
      </c>
      <c r="AR63" s="154" t="s">
        <v>116</v>
      </c>
      <c r="AS63" s="155" t="s">
        <v>213</v>
      </c>
      <c r="AT63" s="175"/>
      <c r="AU63" s="174" t="s">
        <v>213</v>
      </c>
      <c r="AV63" s="175" t="s">
        <v>116</v>
      </c>
      <c r="AW63" s="174" t="s">
        <v>213</v>
      </c>
      <c r="AX63" s="175" t="s">
        <v>116</v>
      </c>
      <c r="AY63" s="174" t="s">
        <v>212</v>
      </c>
      <c r="BA63" s="78" t="s">
        <v>199</v>
      </c>
      <c r="BB63" s="68"/>
      <c r="BC63" s="76" t="s">
        <v>116</v>
      </c>
      <c r="BD63" s="96" t="s">
        <v>213</v>
      </c>
      <c r="BE63" s="82" t="s">
        <v>116</v>
      </c>
      <c r="BF63" s="90" t="s">
        <v>212</v>
      </c>
      <c r="BG63" t="s">
        <v>212</v>
      </c>
      <c r="BH63" s="78" t="s">
        <v>199</v>
      </c>
      <c r="BI63" s="68"/>
      <c r="BJ63" s="76" t="s">
        <v>116</v>
      </c>
      <c r="BK63" s="96" t="s">
        <v>213</v>
      </c>
      <c r="BL63" s="82" t="s">
        <v>116</v>
      </c>
      <c r="BM63" s="90" t="s">
        <v>213</v>
      </c>
      <c r="BN63" s="83" t="s">
        <v>116</v>
      </c>
      <c r="BO63" s="98" t="s">
        <v>213</v>
      </c>
      <c r="BP63" s="83" t="s">
        <v>116</v>
      </c>
      <c r="BQ63" s="98" t="s">
        <v>213</v>
      </c>
      <c r="BR63" s="83" t="s">
        <v>116</v>
      </c>
      <c r="BS63" s="98" t="s">
        <v>213</v>
      </c>
      <c r="BU63" s="73" t="s">
        <v>198</v>
      </c>
      <c r="BV63" s="68"/>
      <c r="BW63" s="76" t="s">
        <v>116</v>
      </c>
      <c r="BX63" s="96" t="s">
        <v>208</v>
      </c>
      <c r="BY63" s="82" t="s">
        <v>116</v>
      </c>
      <c r="BZ63" s="90" t="s">
        <v>213</v>
      </c>
      <c r="CA63" s="83" t="s">
        <v>116</v>
      </c>
      <c r="CB63" s="98" t="s">
        <v>213</v>
      </c>
      <c r="CC63" s="83" t="s">
        <v>116</v>
      </c>
      <c r="CD63" s="98" t="s">
        <v>212</v>
      </c>
      <c r="CE63" s="83" t="s">
        <v>116</v>
      </c>
      <c r="CF63" s="98" t="s">
        <v>212</v>
      </c>
      <c r="CH63" s="73" t="s">
        <v>198</v>
      </c>
      <c r="CI63" s="68"/>
      <c r="CJ63" s="76" t="s">
        <v>116</v>
      </c>
      <c r="CK63" s="96" t="s">
        <v>213</v>
      </c>
      <c r="CL63" s="82" t="s">
        <v>116</v>
      </c>
      <c r="CM63" s="90" t="s">
        <v>213</v>
      </c>
      <c r="CN63" s="83" t="s">
        <v>116</v>
      </c>
      <c r="CO63" s="98" t="s">
        <v>213</v>
      </c>
      <c r="CP63" s="83"/>
      <c r="CQ63" s="98" t="s">
        <v>84</v>
      </c>
      <c r="CR63" s="83" t="s">
        <v>116</v>
      </c>
      <c r="CS63" s="98" t="s">
        <v>212</v>
      </c>
      <c r="CU63" s="73" t="s">
        <v>194</v>
      </c>
      <c r="CV63" s="68"/>
      <c r="CW63" s="76" t="s">
        <v>116</v>
      </c>
      <c r="CX63" s="96" t="s">
        <v>213</v>
      </c>
      <c r="CY63" s="82" t="s">
        <v>116</v>
      </c>
      <c r="CZ63" s="90" t="s">
        <v>212</v>
      </c>
      <c r="DA63" s="83" t="s">
        <v>116</v>
      </c>
      <c r="DB63" s="98" t="s">
        <v>212</v>
      </c>
    </row>
    <row r="64" spans="1:106" ht="15" thickBot="1" x14ac:dyDescent="0.4">
      <c r="A64" s="78" t="s">
        <v>200</v>
      </c>
      <c r="B64" s="68"/>
      <c r="C64" s="76" t="s">
        <v>116</v>
      </c>
      <c r="D64" s="96" t="s">
        <v>213</v>
      </c>
      <c r="E64" s="82" t="s">
        <v>116</v>
      </c>
      <c r="F64" s="90" t="s">
        <v>213</v>
      </c>
      <c r="G64" s="83"/>
      <c r="H64" s="98" t="s">
        <v>213</v>
      </c>
      <c r="I64" s="83" t="s">
        <v>116</v>
      </c>
      <c r="J64" s="98" t="s">
        <v>213</v>
      </c>
      <c r="K64" s="83" t="s">
        <v>116</v>
      </c>
      <c r="L64" s="98" t="s">
        <v>257</v>
      </c>
      <c r="N64" s="78" t="s">
        <v>200</v>
      </c>
      <c r="O64" s="68"/>
      <c r="P64" s="76" t="s">
        <v>116</v>
      </c>
      <c r="Q64" s="96" t="s">
        <v>213</v>
      </c>
      <c r="R64" s="82" t="s">
        <v>116</v>
      </c>
      <c r="S64" s="90" t="s">
        <v>213</v>
      </c>
      <c r="T64" s="83"/>
      <c r="U64" s="98" t="s">
        <v>213</v>
      </c>
      <c r="V64" s="83" t="s">
        <v>116</v>
      </c>
      <c r="W64" s="98" t="s">
        <v>213</v>
      </c>
      <c r="X64" s="83" t="s">
        <v>116</v>
      </c>
      <c r="Y64" s="98" t="s">
        <v>213</v>
      </c>
      <c r="AA64" s="78" t="s">
        <v>200</v>
      </c>
      <c r="AB64" s="68"/>
      <c r="AC64" s="76" t="s">
        <v>116</v>
      </c>
      <c r="AD64" s="96" t="s">
        <v>213</v>
      </c>
      <c r="AE64" s="82" t="s">
        <v>116</v>
      </c>
      <c r="AF64" s="90" t="s">
        <v>213</v>
      </c>
      <c r="AG64" s="83" t="s">
        <v>116</v>
      </c>
      <c r="AH64" s="98" t="s">
        <v>213</v>
      </c>
      <c r="AI64" s="83" t="s">
        <v>116</v>
      </c>
      <c r="AJ64" s="98" t="s">
        <v>213</v>
      </c>
      <c r="AK64" s="83" t="s">
        <v>116</v>
      </c>
      <c r="AL64" s="98" t="s">
        <v>213</v>
      </c>
      <c r="AN64" s="78" t="s">
        <v>200</v>
      </c>
      <c r="AO64" s="68"/>
      <c r="AP64" s="76" t="s">
        <v>116</v>
      </c>
      <c r="AQ64" s="96" t="s">
        <v>213</v>
      </c>
      <c r="AR64" s="82" t="s">
        <v>116</v>
      </c>
      <c r="AS64" s="90" t="s">
        <v>213</v>
      </c>
      <c r="AT64" s="83" t="s">
        <v>116</v>
      </c>
      <c r="AU64" s="98" t="s">
        <v>213</v>
      </c>
      <c r="AV64" s="83" t="s">
        <v>116</v>
      </c>
      <c r="AW64" s="98" t="s">
        <v>213</v>
      </c>
      <c r="AX64" s="83" t="s">
        <v>116</v>
      </c>
      <c r="AY64" s="98" t="s">
        <v>213</v>
      </c>
      <c r="BA64" s="78" t="s">
        <v>200</v>
      </c>
      <c r="BB64" s="68"/>
      <c r="BC64" s="76" t="s">
        <v>116</v>
      </c>
      <c r="BD64" s="96" t="s">
        <v>213</v>
      </c>
      <c r="BE64" s="82" t="s">
        <v>116</v>
      </c>
      <c r="BF64" s="90" t="s">
        <v>260</v>
      </c>
      <c r="BG64" t="s">
        <v>212</v>
      </c>
      <c r="BH64" s="78" t="s">
        <v>200</v>
      </c>
      <c r="BI64" s="68"/>
      <c r="BJ64" s="76" t="s">
        <v>116</v>
      </c>
      <c r="BK64" s="96" t="s">
        <v>213</v>
      </c>
      <c r="BL64" s="82" t="s">
        <v>116</v>
      </c>
      <c r="BM64" s="90" t="s">
        <v>213</v>
      </c>
      <c r="BN64" s="83" t="s">
        <v>116</v>
      </c>
      <c r="BO64" s="98" t="s">
        <v>213</v>
      </c>
      <c r="BP64" s="83" t="s">
        <v>116</v>
      </c>
      <c r="BQ64" s="98" t="s">
        <v>213</v>
      </c>
      <c r="BR64" s="83" t="s">
        <v>116</v>
      </c>
      <c r="BS64" s="98" t="s">
        <v>213</v>
      </c>
      <c r="BU64" s="73" t="s">
        <v>199</v>
      </c>
      <c r="BV64" s="68"/>
      <c r="BW64" s="76" t="s">
        <v>116</v>
      </c>
      <c r="BX64" s="96" t="s">
        <v>208</v>
      </c>
      <c r="BY64" s="82" t="s">
        <v>116</v>
      </c>
      <c r="BZ64" s="90" t="s">
        <v>213</v>
      </c>
      <c r="CA64" s="83" t="s">
        <v>116</v>
      </c>
      <c r="CB64" s="98" t="s">
        <v>213</v>
      </c>
      <c r="CC64" s="83" t="s">
        <v>116</v>
      </c>
      <c r="CD64" s="98" t="s">
        <v>212</v>
      </c>
      <c r="CE64" s="83" t="s">
        <v>116</v>
      </c>
      <c r="CF64" s="98" t="s">
        <v>212</v>
      </c>
      <c r="CH64" s="73" t="s">
        <v>199</v>
      </c>
      <c r="CI64" s="68"/>
      <c r="CJ64" s="76" t="s">
        <v>116</v>
      </c>
      <c r="CK64" s="96" t="s">
        <v>213</v>
      </c>
      <c r="CL64" s="82" t="s">
        <v>116</v>
      </c>
      <c r="CM64" s="90" t="s">
        <v>213</v>
      </c>
      <c r="CN64" s="83" t="s">
        <v>116</v>
      </c>
      <c r="CO64" s="98" t="s">
        <v>213</v>
      </c>
      <c r="CP64" s="83"/>
      <c r="CQ64" s="98" t="s">
        <v>84</v>
      </c>
      <c r="CR64" s="83" t="s">
        <v>116</v>
      </c>
      <c r="CS64" s="98" t="s">
        <v>212</v>
      </c>
      <c r="CU64" s="73" t="s">
        <v>195</v>
      </c>
      <c r="CV64" s="93">
        <v>7.9861111111111105E-2</v>
      </c>
      <c r="CW64" s="76" t="s">
        <v>116</v>
      </c>
      <c r="CX64" s="96" t="s">
        <v>213</v>
      </c>
      <c r="CY64" s="82" t="s">
        <v>116</v>
      </c>
      <c r="CZ64" s="90" t="s">
        <v>261</v>
      </c>
      <c r="DA64" s="83"/>
      <c r="DB64" s="98" t="s">
        <v>212</v>
      </c>
    </row>
    <row r="65" spans="1:61" x14ac:dyDescent="0.35">
      <c r="A65" s="70"/>
      <c r="B65" s="197"/>
      <c r="AA65" s="70"/>
    </row>
    <row r="66" spans="1:61" x14ac:dyDescent="0.35">
      <c r="B66" s="197">
        <f>AVERAGE(B3:B24,B27:B35,B37,B40,B42,B43,B46,B47:B51,B54:B56,B62)</f>
        <v>0.10754629629629632</v>
      </c>
      <c r="O66" s="197">
        <f>AVERAGE(O4:O20,O22,O28:O34,O37:O38,O40:O44,O46:O48,O50:O52,O59,O62,O55,O56)</f>
        <v>0.10347222222222222</v>
      </c>
      <c r="BI66" s="197">
        <f>AVERAGE(BI13:BI22,BI3:BI6,BI8:BI12,BI24:BI25,BI27:BI37,BI39,BI42,BI46,BI47,BI49:BI52,BI56,BI59,BI62)</f>
        <v>0.10281007751937983</v>
      </c>
    </row>
    <row r="67" spans="1:61" x14ac:dyDescent="0.35">
      <c r="B67" s="197"/>
    </row>
    <row r="195" spans="1:1" x14ac:dyDescent="0.35">
      <c r="A195" s="70"/>
    </row>
  </sheetData>
  <mergeCells count="41">
    <mergeCell ref="CC1:CD1"/>
    <mergeCell ref="CE1:CF1"/>
    <mergeCell ref="CJ1:CK1"/>
    <mergeCell ref="CL1:CM1"/>
    <mergeCell ref="CR1:CS1"/>
    <mergeCell ref="CA1:CB1"/>
    <mergeCell ref="BB1:BB2"/>
    <mergeCell ref="BC1:BD1"/>
    <mergeCell ref="BE1:BF1"/>
    <mergeCell ref="BI1:BI2"/>
    <mergeCell ref="BJ1:BK1"/>
    <mergeCell ref="BL1:BM1"/>
    <mergeCell ref="BN1:BO1"/>
    <mergeCell ref="BP1:BQ1"/>
    <mergeCell ref="BR1:BS1"/>
    <mergeCell ref="BW1:BX1"/>
    <mergeCell ref="BY1:BZ1"/>
    <mergeCell ref="AX1:AY1"/>
    <mergeCell ref="AB1:AB2"/>
    <mergeCell ref="AC1:AD1"/>
    <mergeCell ref="AE1:AF1"/>
    <mergeCell ref="AG1:AH1"/>
    <mergeCell ref="AI1:AJ1"/>
    <mergeCell ref="AK1:AL1"/>
    <mergeCell ref="AO1:AO2"/>
    <mergeCell ref="AP1:AQ1"/>
    <mergeCell ref="AR1:AS1"/>
    <mergeCell ref="AT1:AU1"/>
    <mergeCell ref="AV1:AW1"/>
    <mergeCell ref="X1:Y1"/>
    <mergeCell ref="B1:B2"/>
    <mergeCell ref="C1:D1"/>
    <mergeCell ref="E1:F1"/>
    <mergeCell ref="G1:H1"/>
    <mergeCell ref="I1:J1"/>
    <mergeCell ref="K1:L1"/>
    <mergeCell ref="O1:O2"/>
    <mergeCell ref="P1:Q1"/>
    <mergeCell ref="R1:S1"/>
    <mergeCell ref="T1:U1"/>
    <mergeCell ref="V1:W1"/>
  </mergeCells>
  <conditionalFormatting sqref="F3:F6">
    <cfRule type="containsText" dxfId="1" priority="2" operator="containsText" text="NÃO">
      <formula>NOT(ISERROR(SEARCH("NÃO",F3)))</formula>
    </cfRule>
  </conditionalFormatting>
  <conditionalFormatting sqref="S3:S7">
    <cfRule type="containsText" dxfId="0" priority="1" operator="containsText" text="NÃO">
      <formula>NOT(ISERROR(SEARCH("NÃO",S3)))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Tem</vt:lpstr>
      <vt:lpstr>Temperamento</vt:lpstr>
      <vt:lpstr>Planilha1</vt:lpstr>
      <vt:lpstr>PrefMate</vt:lpstr>
      <vt:lpstr>PCR</vt:lpstr>
      <vt:lpstr>Habicond</vt:lpstr>
      <vt:lpstr>Freq-tempo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Gragnanello</dc:creator>
  <cp:lastModifiedBy>Lara Gragnanello</cp:lastModifiedBy>
  <dcterms:created xsi:type="dcterms:W3CDTF">2022-01-05T13:13:18Z</dcterms:created>
  <dcterms:modified xsi:type="dcterms:W3CDTF">2025-08-15T13:34:19Z</dcterms:modified>
</cp:coreProperties>
</file>