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RosangelaAparecidaLo\OneDrive - Unesp\Documentos\Repositório\Validações\2025\Dado de pesquisa\"/>
    </mc:Choice>
  </mc:AlternateContent>
  <xr:revisionPtr revIDLastSave="0" documentId="8_{6BB395EB-6FC5-4D05-87DC-CDB1D73C2C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0" i="1" l="1"/>
  <c r="E68" i="1"/>
  <c r="E76" i="1"/>
  <c r="E52" i="1"/>
  <c r="E27" i="1"/>
  <c r="E33" i="1"/>
  <c r="E34" i="1"/>
  <c r="E35" i="1"/>
  <c r="E41" i="1"/>
  <c r="E42" i="1"/>
  <c r="E43" i="1"/>
  <c r="E49" i="1"/>
  <c r="E50" i="1"/>
  <c r="E51" i="1"/>
  <c r="E57" i="1"/>
  <c r="E58" i="1"/>
  <c r="E59" i="1"/>
  <c r="E65" i="1"/>
  <c r="E66" i="1"/>
  <c r="E67" i="1"/>
  <c r="E73" i="1"/>
  <c r="E74" i="1"/>
  <c r="E75" i="1"/>
  <c r="E81" i="1"/>
  <c r="E82" i="1"/>
  <c r="E83" i="1"/>
  <c r="E89" i="1"/>
  <c r="E90" i="1"/>
  <c r="E91" i="1"/>
  <c r="E97" i="1"/>
  <c r="E98" i="1"/>
  <c r="E99" i="1"/>
  <c r="E105" i="1"/>
  <c r="D29" i="1"/>
  <c r="E29" i="1" s="1"/>
  <c r="D30" i="1"/>
  <c r="E30" i="1" s="1"/>
  <c r="D31" i="1"/>
  <c r="E31" i="1" s="1"/>
  <c r="D32" i="1"/>
  <c r="E32" i="1" s="1"/>
  <c r="D33" i="1"/>
  <c r="D34" i="1"/>
  <c r="D35" i="1"/>
  <c r="D36" i="1"/>
  <c r="E36" i="1" s="1"/>
  <c r="D37" i="1"/>
  <c r="E37" i="1" s="1"/>
  <c r="D38" i="1"/>
  <c r="E38" i="1" s="1"/>
  <c r="D39" i="1"/>
  <c r="E39" i="1" s="1"/>
  <c r="D40" i="1"/>
  <c r="E40" i="1" s="1"/>
  <c r="D41" i="1"/>
  <c r="D42" i="1"/>
  <c r="D43" i="1"/>
  <c r="D44" i="1"/>
  <c r="E44" i="1" s="1"/>
  <c r="D45" i="1"/>
  <c r="E45" i="1" s="1"/>
  <c r="D46" i="1"/>
  <c r="E46" i="1" s="1"/>
  <c r="D47" i="1"/>
  <c r="E47" i="1" s="1"/>
  <c r="D48" i="1"/>
  <c r="E48" i="1" s="1"/>
  <c r="D49" i="1"/>
  <c r="D50" i="1"/>
  <c r="D51" i="1"/>
  <c r="D52" i="1"/>
  <c r="D53" i="1"/>
  <c r="E53" i="1" s="1"/>
  <c r="D54" i="1"/>
  <c r="E54" i="1" s="1"/>
  <c r="D55" i="1"/>
  <c r="E55" i="1" s="1"/>
  <c r="D56" i="1"/>
  <c r="E56" i="1" s="1"/>
  <c r="D57" i="1"/>
  <c r="D58" i="1"/>
  <c r="D59" i="1"/>
  <c r="D60" i="1"/>
  <c r="E60" i="1" s="1"/>
  <c r="D61" i="1"/>
  <c r="E61" i="1" s="1"/>
  <c r="D62" i="1"/>
  <c r="E62" i="1" s="1"/>
  <c r="D63" i="1"/>
  <c r="E63" i="1" s="1"/>
  <c r="D64" i="1"/>
  <c r="E64" i="1" s="1"/>
  <c r="D65" i="1"/>
  <c r="D66" i="1"/>
  <c r="D67" i="1"/>
  <c r="D68" i="1"/>
  <c r="D69" i="1"/>
  <c r="E69" i="1" s="1"/>
  <c r="D70" i="1"/>
  <c r="E70" i="1" s="1"/>
  <c r="D71" i="1"/>
  <c r="E71" i="1" s="1"/>
  <c r="D72" i="1"/>
  <c r="E72" i="1" s="1"/>
  <c r="D73" i="1"/>
  <c r="D74" i="1"/>
  <c r="D75" i="1"/>
  <c r="D76" i="1"/>
  <c r="D77" i="1"/>
  <c r="E77" i="1" s="1"/>
  <c r="D78" i="1"/>
  <c r="E78" i="1" s="1"/>
  <c r="D79" i="1"/>
  <c r="E79" i="1" s="1"/>
  <c r="D80" i="1"/>
  <c r="D81" i="1"/>
  <c r="D82" i="1"/>
  <c r="D83" i="1"/>
  <c r="D84" i="1"/>
  <c r="E84" i="1" s="1"/>
  <c r="D85" i="1"/>
  <c r="E85" i="1" s="1"/>
  <c r="D86" i="1"/>
  <c r="E86" i="1" s="1"/>
  <c r="D87" i="1"/>
  <c r="E87" i="1" s="1"/>
  <c r="D88" i="1"/>
  <c r="E88" i="1" s="1"/>
  <c r="D89" i="1"/>
  <c r="D90" i="1"/>
  <c r="D91" i="1"/>
  <c r="D92" i="1"/>
  <c r="E92" i="1" s="1"/>
  <c r="D93" i="1"/>
  <c r="E93" i="1" s="1"/>
  <c r="D94" i="1"/>
  <c r="E94" i="1" s="1"/>
  <c r="D95" i="1"/>
  <c r="E95" i="1" s="1"/>
  <c r="D96" i="1"/>
  <c r="E96" i="1" s="1"/>
  <c r="D97" i="1"/>
  <c r="D98" i="1"/>
  <c r="D99" i="1"/>
  <c r="D100" i="1"/>
  <c r="E100" i="1" s="1"/>
  <c r="D101" i="1"/>
  <c r="E101" i="1" s="1"/>
  <c r="D102" i="1"/>
  <c r="E102" i="1" s="1"/>
  <c r="D103" i="1"/>
  <c r="E103" i="1" s="1"/>
  <c r="D104" i="1"/>
  <c r="E104" i="1" s="1"/>
  <c r="D105" i="1"/>
  <c r="D27" i="1"/>
  <c r="D28" i="1"/>
  <c r="E28" i="1" s="1"/>
  <c r="D26" i="1"/>
  <c r="E26" i="1" s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D100" i="2"/>
  <c r="C100" i="2"/>
  <c r="C99" i="2"/>
  <c r="D99" i="2" s="1"/>
  <c r="C98" i="2"/>
  <c r="D98" i="2" s="1"/>
  <c r="C97" i="2"/>
  <c r="D97" i="2" s="1"/>
  <c r="C96" i="2"/>
  <c r="D96" i="2" s="1"/>
  <c r="D95" i="2"/>
  <c r="C95" i="2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D88" i="2"/>
  <c r="C88" i="2"/>
  <c r="C87" i="2"/>
  <c r="D87" i="2" s="1"/>
  <c r="C86" i="2"/>
  <c r="D86" i="2" s="1"/>
  <c r="C85" i="2"/>
  <c r="D85" i="2" s="1"/>
  <c r="D84" i="2"/>
  <c r="C84" i="2"/>
  <c r="D83" i="2"/>
  <c r="C83" i="2"/>
  <c r="C82" i="2"/>
  <c r="D82" i="2" s="1"/>
  <c r="C81" i="2"/>
  <c r="D81" i="2" s="1"/>
  <c r="C80" i="2"/>
  <c r="D80" i="2" s="1"/>
  <c r="D79" i="2"/>
  <c r="C79" i="2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D72" i="2"/>
  <c r="C72" i="2"/>
  <c r="C71" i="2"/>
  <c r="D71" i="2" s="1"/>
  <c r="C70" i="2"/>
  <c r="D70" i="2" s="1"/>
  <c r="C69" i="2"/>
  <c r="D69" i="2" s="1"/>
  <c r="D68" i="2"/>
  <c r="C68" i="2"/>
  <c r="D67" i="2"/>
  <c r="C67" i="2"/>
  <c r="C66" i="2"/>
  <c r="D66" i="2" s="1"/>
  <c r="C65" i="2"/>
  <c r="D65" i="2" s="1"/>
  <c r="C64" i="2"/>
  <c r="D64" i="2" s="1"/>
  <c r="D63" i="2"/>
  <c r="C63" i="2"/>
  <c r="C62" i="2"/>
  <c r="D62" i="2" s="1"/>
  <c r="C61" i="2"/>
  <c r="D61" i="2" s="1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C54" i="2"/>
  <c r="D54" i="2" s="1"/>
  <c r="C53" i="2"/>
  <c r="D53" i="2" s="1"/>
  <c r="D52" i="2"/>
  <c r="C52" i="2"/>
  <c r="C51" i="2"/>
  <c r="D51" i="2" s="1"/>
  <c r="C50" i="2"/>
  <c r="D50" i="2" s="1"/>
  <c r="C49" i="2"/>
  <c r="D49" i="2" s="1"/>
  <c r="C48" i="2"/>
  <c r="D48" i="2" s="1"/>
  <c r="D47" i="2"/>
  <c r="C47" i="2"/>
  <c r="C46" i="2"/>
  <c r="D46" i="2" s="1"/>
  <c r="C45" i="2"/>
  <c r="D45" i="2" s="1"/>
  <c r="C44" i="2"/>
  <c r="D44" i="2" s="1"/>
  <c r="C43" i="2"/>
  <c r="D43" i="2" s="1"/>
  <c r="C42" i="2"/>
  <c r="D42" i="2" s="1"/>
  <c r="C41" i="2"/>
  <c r="D41" i="2" s="1"/>
  <c r="C40" i="2"/>
  <c r="D40" i="2" s="1"/>
  <c r="C39" i="2"/>
  <c r="D39" i="2" s="1"/>
  <c r="C38" i="2"/>
  <c r="D38" i="2" s="1"/>
  <c r="C37" i="2"/>
  <c r="D37" i="2" s="1"/>
  <c r="D36" i="2"/>
  <c r="C36" i="2"/>
  <c r="C35" i="2"/>
  <c r="D35" i="2" s="1"/>
  <c r="C34" i="2"/>
  <c r="D34" i="2" s="1"/>
  <c r="C33" i="2"/>
  <c r="D33" i="2" s="1"/>
  <c r="C32" i="2"/>
  <c r="D32" i="2" s="1"/>
  <c r="D31" i="2"/>
  <c r="C31" i="2"/>
  <c r="C30" i="2"/>
  <c r="D30" i="2" s="1"/>
  <c r="C29" i="2"/>
  <c r="D29" i="2" s="1"/>
  <c r="C28" i="2"/>
  <c r="D28" i="2" s="1"/>
  <c r="C27" i="2"/>
  <c r="D27" i="2" s="1"/>
</calcChain>
</file>

<file path=xl/sharedStrings.xml><?xml version="1.0" encoding="utf-8"?>
<sst xmlns="http://schemas.openxmlformats.org/spreadsheetml/2006/main" count="266" uniqueCount="129">
  <si>
    <t>Amostras</t>
  </si>
  <si>
    <t>media</t>
  </si>
  <si>
    <t>OD</t>
  </si>
  <si>
    <t>COV105</t>
  </si>
  <si>
    <t>COV106</t>
  </si>
  <si>
    <t>COV113</t>
  </si>
  <si>
    <t>COV114</t>
  </si>
  <si>
    <t>COV115</t>
  </si>
  <si>
    <t>COV131</t>
  </si>
  <si>
    <t>COV134</t>
  </si>
  <si>
    <t>COV137</t>
  </si>
  <si>
    <t>COV138</t>
  </si>
  <si>
    <t>COV139</t>
  </si>
  <si>
    <t>COV144</t>
  </si>
  <si>
    <t>COV145</t>
  </si>
  <si>
    <t>COV146</t>
  </si>
  <si>
    <t>COV147</t>
  </si>
  <si>
    <t>COV151</t>
  </si>
  <si>
    <t>COV153</t>
  </si>
  <si>
    <t>COV156</t>
  </si>
  <si>
    <t>COV235</t>
  </si>
  <si>
    <t>COV238</t>
  </si>
  <si>
    <t>COV241</t>
  </si>
  <si>
    <t>COV242</t>
  </si>
  <si>
    <t>COV244</t>
  </si>
  <si>
    <t>COV249</t>
  </si>
  <si>
    <t>COV252</t>
  </si>
  <si>
    <t>COV253</t>
  </si>
  <si>
    <t>COV255</t>
  </si>
  <si>
    <t>DO (450 nm)</t>
  </si>
  <si>
    <t>[zonulina] ng/mL</t>
  </si>
  <si>
    <t>x</t>
  </si>
  <si>
    <t>y</t>
  </si>
  <si>
    <t>[   ]ng/mL</t>
  </si>
  <si>
    <t>Covid aguda</t>
  </si>
  <si>
    <t>Pos Covid</t>
  </si>
  <si>
    <t>COV25</t>
  </si>
  <si>
    <t>COV83</t>
  </si>
  <si>
    <t>COV91</t>
  </si>
  <si>
    <t>COV93</t>
  </si>
  <si>
    <t>COV95</t>
  </si>
  <si>
    <t>COV96</t>
  </si>
  <si>
    <t>COV97</t>
  </si>
  <si>
    <t>COV98</t>
  </si>
  <si>
    <t>COV100</t>
  </si>
  <si>
    <t>COV128</t>
  </si>
  <si>
    <t>COV129</t>
  </si>
  <si>
    <t>COV148</t>
  </si>
  <si>
    <t>COV154</t>
  </si>
  <si>
    <t>COV157</t>
  </si>
  <si>
    <t>COV179</t>
  </si>
  <si>
    <t>COV140</t>
  </si>
  <si>
    <t>COV281</t>
  </si>
  <si>
    <t>COV232</t>
  </si>
  <si>
    <t>COV246</t>
  </si>
  <si>
    <t>COV604</t>
  </si>
  <si>
    <t>COV136</t>
  </si>
  <si>
    <t>COV143</t>
  </si>
  <si>
    <t>COV165</t>
  </si>
  <si>
    <t>COV254</t>
  </si>
  <si>
    <t>COV247</t>
  </si>
  <si>
    <t>COV286</t>
  </si>
  <si>
    <t>COV295</t>
  </si>
  <si>
    <t>COV101</t>
  </si>
  <si>
    <t>COV108</t>
  </si>
  <si>
    <t>COV112</t>
  </si>
  <si>
    <t>COV104</t>
  </si>
  <si>
    <t>COV142</t>
  </si>
  <si>
    <t>COV150</t>
  </si>
  <si>
    <t>COV271</t>
  </si>
  <si>
    <t>COV126</t>
  </si>
  <si>
    <t>COV237</t>
  </si>
  <si>
    <t>COV132</t>
  </si>
  <si>
    <t>COV135</t>
  </si>
  <si>
    <t>COV116</t>
  </si>
  <si>
    <t>COV239</t>
  </si>
  <si>
    <t>COV233</t>
  </si>
  <si>
    <t>COV311</t>
  </si>
  <si>
    <t>C01</t>
  </si>
  <si>
    <t>C02</t>
  </si>
  <si>
    <t>C04</t>
  </si>
  <si>
    <t>C05</t>
  </si>
  <si>
    <t>C06</t>
  </si>
  <si>
    <t>C07</t>
  </si>
  <si>
    <t>C08</t>
  </si>
  <si>
    <t>C11</t>
  </si>
  <si>
    <t>C14</t>
  </si>
  <si>
    <t>C17</t>
  </si>
  <si>
    <t>C18</t>
  </si>
  <si>
    <t>C20</t>
  </si>
  <si>
    <t>y-0,3404</t>
  </si>
  <si>
    <t>COV118</t>
  </si>
  <si>
    <t>COV177</t>
  </si>
  <si>
    <t>COV102</t>
  </si>
  <si>
    <t>COV103</t>
  </si>
  <si>
    <t>COV111</t>
  </si>
  <si>
    <t>COV245</t>
  </si>
  <si>
    <t>COV243</t>
  </si>
  <si>
    <t>COV251</t>
  </si>
  <si>
    <t>COV263</t>
  </si>
  <si>
    <t>COV266</t>
  </si>
  <si>
    <t>COV277</t>
  </si>
  <si>
    <t>COV268</t>
  </si>
  <si>
    <t>COV265</t>
  </si>
  <si>
    <t>COV120</t>
  </si>
  <si>
    <t>COV169</t>
  </si>
  <si>
    <t>COV270</t>
  </si>
  <si>
    <t>COV273</t>
  </si>
  <si>
    <t>COV278</t>
  </si>
  <si>
    <t>COV279</t>
  </si>
  <si>
    <t>COV280</t>
  </si>
  <si>
    <t>COV284</t>
  </si>
  <si>
    <t>COV291</t>
  </si>
  <si>
    <t>COV303</t>
  </si>
  <si>
    <t>COV308</t>
  </si>
  <si>
    <t>COV236</t>
  </si>
  <si>
    <t>CT35</t>
  </si>
  <si>
    <t>CT76</t>
  </si>
  <si>
    <t>CT57</t>
  </si>
  <si>
    <t>CT10</t>
  </si>
  <si>
    <t>CT80</t>
  </si>
  <si>
    <t>CT60</t>
  </si>
  <si>
    <t>COV119</t>
  </si>
  <si>
    <t>COV122</t>
  </si>
  <si>
    <t>COV124</t>
  </si>
  <si>
    <t>COV155</t>
  </si>
  <si>
    <t>y-0,07</t>
  </si>
  <si>
    <t>Plasma</t>
  </si>
  <si>
    <t>Fezes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</si>
</sst>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Calibri"/>
      <family val="2"/>
    </font>
    <font>
      <b/>
      <sz val="10"/>
      <name val="Cambria"/>
      <family val="1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99CC"/>
        <bgColor theme="6" tint="0.79998168889431442"/>
      </patternFill>
    </fill>
    <fill>
      <patternFill patternType="solid">
        <fgColor rgb="FFFF0066"/>
        <bgColor theme="6" tint="0.79998168889431442"/>
      </patternFill>
    </fill>
    <fill>
      <patternFill patternType="solid">
        <fgColor rgb="FFFF0066"/>
        <bgColor theme="6" tint="0.59999389629810485"/>
      </patternFill>
    </fill>
    <fill>
      <patternFill patternType="solid">
        <fgColor rgb="FFFF99CC"/>
        <bgColor theme="6" tint="0.5999938962981048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6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81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" xfId="17" builtinId="8" hidden="1"/>
    <cellStyle name="Hiperlink" xfId="19" builtinId="8" hidden="1"/>
    <cellStyle name="Hiperlink" xfId="21" builtinId="8" hidden="1"/>
    <cellStyle name="Hiperlink" xfId="23" builtinId="8" hidden="1"/>
    <cellStyle name="Hiperlink" xfId="25" builtinId="8" hidden="1"/>
    <cellStyle name="Hiperlink" xfId="27" builtinId="8" hidden="1"/>
    <cellStyle name="Hiperlink" xfId="29" builtinId="8" hidden="1"/>
    <cellStyle name="Hiperlink" xfId="31" builtinId="8" hidden="1"/>
    <cellStyle name="Hiperlink" xfId="33" builtinId="8" hidden="1"/>
    <cellStyle name="Hiperlink" xfId="35" builtinId="8" hidden="1"/>
    <cellStyle name="Hiperlink" xfId="37" builtinId="8" hidden="1"/>
    <cellStyle name="Hiperlink" xfId="39" builtinId="8" hidden="1"/>
    <cellStyle name="Hiperlink" xfId="41" builtinId="8" hidden="1"/>
    <cellStyle name="Hiperlink" xfId="43" builtinId="8" hidden="1"/>
    <cellStyle name="Hiperlink" xfId="45" builtinId="8" hidden="1"/>
    <cellStyle name="Hiperlink" xfId="47" builtinId="8" hidden="1"/>
    <cellStyle name="Hiperlink" xfId="49" builtinId="8" hidden="1"/>
    <cellStyle name="Hiperlink" xfId="51" builtinId="8" hidden="1"/>
    <cellStyle name="Hiperlink" xfId="53" builtinId="8" hidden="1"/>
    <cellStyle name="Hiperlink" xfId="55" builtinId="8" hidden="1"/>
    <cellStyle name="Hiperlink" xfId="57" builtinId="8" hidden="1"/>
    <cellStyle name="Hiperlink" xfId="59" builtinId="8" hidden="1"/>
    <cellStyle name="Hiperlink" xfId="61" builtinId="8" hidden="1"/>
    <cellStyle name="Hiperlink" xfId="63" builtinId="8" hidden="1"/>
    <cellStyle name="Hiperlink" xfId="65" builtinId="8" hidden="1"/>
    <cellStyle name="Hiperlink" xfId="67" builtinId="8" hidden="1"/>
    <cellStyle name="Hiperlink" xfId="69" builtinId="8" hidden="1"/>
    <cellStyle name="Hiperlink" xfId="71" builtinId="8" hidden="1"/>
    <cellStyle name="Hiperlink" xfId="73" builtinId="8" hidden="1"/>
    <cellStyle name="Hiperlink" xfId="75" builtinId="8" hidden="1"/>
    <cellStyle name="Hiperlink" xfId="77" builtinId="8" hidden="1"/>
    <cellStyle name="Hiperlink" xfId="79" builtinId="8" hidden="1"/>
    <cellStyle name="Hiperlink" xfId="81" builtinId="8" hidden="1"/>
    <cellStyle name="Hiperlink" xfId="83" builtinId="8" hidden="1"/>
    <cellStyle name="Hiperlink" xfId="85" builtinId="8" hidden="1"/>
    <cellStyle name="Hiperlink" xfId="87" builtinId="8" hidden="1"/>
    <cellStyle name="Hiperlink" xfId="89" builtinId="8" hidden="1"/>
    <cellStyle name="Hiperlink" xfId="91" builtinId="8" hidden="1"/>
    <cellStyle name="Hiperlink" xfId="93" builtinId="8" hidden="1"/>
    <cellStyle name="Hiperlink" xfId="95" builtinId="8" hidden="1"/>
    <cellStyle name="Hiperlink" xfId="97" builtinId="8" hidden="1"/>
    <cellStyle name="Hiperlink" xfId="99" builtinId="8" hidden="1"/>
    <cellStyle name="Hiperlink" xfId="101" builtinId="8" hidden="1"/>
    <cellStyle name="Hiperlink" xfId="103" builtinId="8" hidden="1"/>
    <cellStyle name="Hiperlink" xfId="105" builtinId="8" hidden="1"/>
    <cellStyle name="Hiperlink" xfId="107" builtinId="8" hidden="1"/>
    <cellStyle name="Hiperlink" xfId="109" builtinId="8" hidden="1"/>
    <cellStyle name="Hiperlink" xfId="111" builtinId="8" hidden="1"/>
    <cellStyle name="Hiperlink" xfId="113" builtinId="8" hidden="1"/>
    <cellStyle name="Hiperlink" xfId="115" builtinId="8" hidden="1"/>
    <cellStyle name="Hiperlink" xfId="117" builtinId="8" hidden="1"/>
    <cellStyle name="Hiperlink" xfId="119" builtinId="8" hidden="1"/>
    <cellStyle name="Hiperlink" xfId="121" builtinId="8" hidden="1"/>
    <cellStyle name="Hiperlink" xfId="123" builtinId="8" hidden="1"/>
    <cellStyle name="Hiperlink" xfId="125" builtinId="8" hidden="1"/>
    <cellStyle name="Hiperlink" xfId="127" builtinId="8" hidden="1"/>
    <cellStyle name="Hiperlink" xfId="129" builtinId="8" hidden="1"/>
    <cellStyle name="Hiperlink" xfId="131" builtinId="8" hidden="1"/>
    <cellStyle name="Hiperlink" xfId="133" builtinId="8" hidden="1"/>
    <cellStyle name="Hiperlink" xfId="135" builtinId="8" hidden="1"/>
    <cellStyle name="Hiperlink" xfId="137" builtinId="8" hidden="1"/>
    <cellStyle name="Hiperlink" xfId="139" builtinId="8" hidden="1"/>
    <cellStyle name="Hiperlink" xfId="141" builtinId="8" hidden="1"/>
    <cellStyle name="Hiperlink" xfId="143" builtinId="8" hidden="1"/>
    <cellStyle name="Hiperlink" xfId="145" builtinId="8" hidden="1"/>
    <cellStyle name="Hiperlink" xfId="147" builtinId="8" hidden="1"/>
    <cellStyle name="Hiperlink" xfId="149" builtinId="8" hidden="1"/>
    <cellStyle name="Hiperlink" xfId="151" builtinId="8" hidden="1"/>
    <cellStyle name="Hiperlink" xfId="153" builtinId="8" hidden="1"/>
    <cellStyle name="Hiperlink" xfId="155" builtinId="8" hidden="1"/>
    <cellStyle name="Hiperlink" xfId="157" builtinId="8" hidden="1"/>
    <cellStyle name="Hiperlink" xfId="159" builtinId="8" hidden="1"/>
    <cellStyle name="Hiperlink" xfId="161" builtinId="8" hidden="1"/>
    <cellStyle name="Hiperlink" xfId="163" builtinId="8" hidden="1"/>
    <cellStyle name="Hiperlink" xfId="165" builtinId="8" hidden="1"/>
    <cellStyle name="Hiperlink" xfId="167" builtinId="8" hidden="1"/>
    <cellStyle name="Hiperlink" xfId="169" builtinId="8" hidden="1"/>
    <cellStyle name="Hiperlink" xfId="171" builtinId="8" hidden="1"/>
    <cellStyle name="Hiperlink" xfId="173" builtinId="8" hidden="1"/>
    <cellStyle name="Hiperlink" xfId="175" builtinId="8" hidden="1"/>
    <cellStyle name="Hiperlink" xfId="177" builtinId="8" hidden="1"/>
    <cellStyle name="Hiperlink" xfId="179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Hiperlink Visitado" xfId="18" builtinId="9" hidden="1"/>
    <cellStyle name="Hiperlink Visitado" xfId="20" builtinId="9" hidden="1"/>
    <cellStyle name="Hiperlink Visitado" xfId="22" builtinId="9" hidden="1"/>
    <cellStyle name="Hiperlink Visitado" xfId="24" builtinId="9" hidden="1"/>
    <cellStyle name="Hiperlink Visitado" xfId="26" builtinId="9" hidden="1"/>
    <cellStyle name="Hiperlink Visitado" xfId="28" builtinId="9" hidden="1"/>
    <cellStyle name="Hiperlink Visitado" xfId="30" builtinId="9" hidden="1"/>
    <cellStyle name="Hiperlink Visitado" xfId="32" builtinId="9" hidden="1"/>
    <cellStyle name="Hiperlink Visitado" xfId="34" builtinId="9" hidden="1"/>
    <cellStyle name="Hiperlink Visitado" xfId="36" builtinId="9" hidden="1"/>
    <cellStyle name="Hiperlink Visitado" xfId="38" builtinId="9" hidden="1"/>
    <cellStyle name="Hiperlink Visitado" xfId="40" builtinId="9" hidden="1"/>
    <cellStyle name="Hiperlink Visitado" xfId="42" builtinId="9" hidden="1"/>
    <cellStyle name="Hiperlink Visitado" xfId="44" builtinId="9" hidden="1"/>
    <cellStyle name="Hiperlink Visitado" xfId="46" builtinId="9" hidden="1"/>
    <cellStyle name="Hiperlink Visitado" xfId="48" builtinId="9" hidden="1"/>
    <cellStyle name="Hiperlink Visitado" xfId="50" builtinId="9" hidden="1"/>
    <cellStyle name="Hiperlink Visitado" xfId="52" builtinId="9" hidden="1"/>
    <cellStyle name="Hiperlink Visitado" xfId="54" builtinId="9" hidden="1"/>
    <cellStyle name="Hiperlink Visitado" xfId="56" builtinId="9" hidden="1"/>
    <cellStyle name="Hiperlink Visitado" xfId="58" builtinId="9" hidden="1"/>
    <cellStyle name="Hiperlink Visitado" xfId="60" builtinId="9" hidden="1"/>
    <cellStyle name="Hiperlink Visitado" xfId="62" builtinId="9" hidden="1"/>
    <cellStyle name="Hiperlink Visitado" xfId="64" builtinId="9" hidden="1"/>
    <cellStyle name="Hiperlink Visitado" xfId="66" builtinId="9" hidden="1"/>
    <cellStyle name="Hiperlink Visitado" xfId="68" builtinId="9" hidden="1"/>
    <cellStyle name="Hiperlink Visitado" xfId="70" builtinId="9" hidden="1"/>
    <cellStyle name="Hiperlink Visitado" xfId="72" builtinId="9" hidden="1"/>
    <cellStyle name="Hiperlink Visitado" xfId="74" builtinId="9" hidden="1"/>
    <cellStyle name="Hiperlink Visitado" xfId="76" builtinId="9" hidden="1"/>
    <cellStyle name="Hiperlink Visitado" xfId="78" builtinId="9" hidden="1"/>
    <cellStyle name="Hiperlink Visitado" xfId="80" builtinId="9" hidden="1"/>
    <cellStyle name="Hiperlink Visitado" xfId="82" builtinId="9" hidden="1"/>
    <cellStyle name="Hiperlink Visitado" xfId="84" builtinId="9" hidden="1"/>
    <cellStyle name="Hiperlink Visitado" xfId="86" builtinId="9" hidden="1"/>
    <cellStyle name="Hiperlink Visitado" xfId="88" builtinId="9" hidden="1"/>
    <cellStyle name="Hiperlink Visitado" xfId="90" builtinId="9" hidden="1"/>
    <cellStyle name="Hiperlink Visitado" xfId="92" builtinId="9" hidden="1"/>
    <cellStyle name="Hiperlink Visitado" xfId="94" builtinId="9" hidden="1"/>
    <cellStyle name="Hiperlink Visitado" xfId="96" builtinId="9" hidden="1"/>
    <cellStyle name="Hiperlink Visitado" xfId="98" builtinId="9" hidden="1"/>
    <cellStyle name="Hiperlink Visitado" xfId="100" builtinId="9" hidden="1"/>
    <cellStyle name="Hiperlink Visitado" xfId="102" builtinId="9" hidden="1"/>
    <cellStyle name="Hiperlink Visitado" xfId="104" builtinId="9" hidden="1"/>
    <cellStyle name="Hiperlink Visitado" xfId="106" builtinId="9" hidden="1"/>
    <cellStyle name="Hiperlink Visitado" xfId="108" builtinId="9" hidden="1"/>
    <cellStyle name="Hiperlink Visitado" xfId="110" builtinId="9" hidden="1"/>
    <cellStyle name="Hiperlink Visitado" xfId="112" builtinId="9" hidden="1"/>
    <cellStyle name="Hiperlink Visitado" xfId="114" builtinId="9" hidden="1"/>
    <cellStyle name="Hiperlink Visitado" xfId="116" builtinId="9" hidden="1"/>
    <cellStyle name="Hiperlink Visitado" xfId="118" builtinId="9" hidden="1"/>
    <cellStyle name="Hiperlink Visitado" xfId="120" builtinId="9" hidden="1"/>
    <cellStyle name="Hiperlink Visitado" xfId="122" builtinId="9" hidden="1"/>
    <cellStyle name="Hiperlink Visitado" xfId="124" builtinId="9" hidden="1"/>
    <cellStyle name="Hiperlink Visitado" xfId="126" builtinId="9" hidden="1"/>
    <cellStyle name="Hiperlink Visitado" xfId="128" builtinId="9" hidden="1"/>
    <cellStyle name="Hiperlink Visitado" xfId="130" builtinId="9" hidden="1"/>
    <cellStyle name="Hiperlink Visitado" xfId="132" builtinId="9" hidden="1"/>
    <cellStyle name="Hiperlink Visitado" xfId="134" builtinId="9" hidden="1"/>
    <cellStyle name="Hiperlink Visitado" xfId="136" builtinId="9" hidden="1"/>
    <cellStyle name="Hiperlink Visitado" xfId="138" builtinId="9" hidden="1"/>
    <cellStyle name="Hiperlink Visitado" xfId="140" builtinId="9" hidden="1"/>
    <cellStyle name="Hiperlink Visitado" xfId="142" builtinId="9" hidden="1"/>
    <cellStyle name="Hiperlink Visitado" xfId="144" builtinId="9" hidden="1"/>
    <cellStyle name="Hiperlink Visitado" xfId="146" builtinId="9" hidden="1"/>
    <cellStyle name="Hiperlink Visitado" xfId="148" builtinId="9" hidden="1"/>
    <cellStyle name="Hiperlink Visitado" xfId="150" builtinId="9" hidden="1"/>
    <cellStyle name="Hiperlink Visitado" xfId="152" builtinId="9" hidden="1"/>
    <cellStyle name="Hiperlink Visitado" xfId="154" builtinId="9" hidden="1"/>
    <cellStyle name="Hiperlink Visitado" xfId="156" builtinId="9" hidden="1"/>
    <cellStyle name="Hiperlink Visitado" xfId="158" builtinId="9" hidden="1"/>
    <cellStyle name="Hiperlink Visitado" xfId="160" builtinId="9" hidden="1"/>
    <cellStyle name="Hiperlink Visitado" xfId="162" builtinId="9" hidden="1"/>
    <cellStyle name="Hiperlink Visitado" xfId="164" builtinId="9" hidden="1"/>
    <cellStyle name="Hiperlink Visitado" xfId="166" builtinId="9" hidden="1"/>
    <cellStyle name="Hiperlink Visitado" xfId="168" builtinId="9" hidden="1"/>
    <cellStyle name="Hiperlink Visitado" xfId="170" builtinId="9" hidden="1"/>
    <cellStyle name="Hiperlink Visitado" xfId="172" builtinId="9" hidden="1"/>
    <cellStyle name="Hiperlink Visitado" xfId="174" builtinId="9" hidden="1"/>
    <cellStyle name="Hiperlink Visitado" xfId="176" builtinId="9" hidden="1"/>
    <cellStyle name="Hiperlink Visitado" xfId="178" builtinId="9" hidden="1"/>
    <cellStyle name="Hiperlink Visitado" xfId="180" builtinId="9" hidden="1"/>
    <cellStyle name="Normal" xfId="0" builtinId="0"/>
  </cellStyles>
  <dxfs count="0"/>
  <tableStyles count="0" defaultTableStyle="TableStyleMedium9" defaultPivotStyle="PivotStyleLight16"/>
  <colors>
    <mruColors>
      <color rgb="FFFF99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4.5581573999222871E-2"/>
                  <c:y val="-3.2296357510450277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Plan1!$F$3:$F$10</c:f>
              <c:numCache>
                <c:formatCode>General</c:formatCode>
                <c:ptCount val="8"/>
                <c:pt idx="0">
                  <c:v>100</c:v>
                </c:pt>
                <c:pt idx="1">
                  <c:v>50</c:v>
                </c:pt>
                <c:pt idx="2">
                  <c:v>25</c:v>
                </c:pt>
                <c:pt idx="3">
                  <c:v>12.5</c:v>
                </c:pt>
                <c:pt idx="4">
                  <c:v>6.25</c:v>
                </c:pt>
                <c:pt idx="5">
                  <c:v>3.13</c:v>
                </c:pt>
                <c:pt idx="6">
                  <c:v>1.56</c:v>
                </c:pt>
                <c:pt idx="7">
                  <c:v>0</c:v>
                </c:pt>
              </c:numCache>
            </c:numRef>
          </c:xVal>
          <c:yVal>
            <c:numRef>
              <c:f>Plan1!$G$3:$G$10</c:f>
              <c:numCache>
                <c:formatCode>General</c:formatCode>
                <c:ptCount val="8"/>
                <c:pt idx="1">
                  <c:v>1.3089999999999999</c:v>
                </c:pt>
                <c:pt idx="2">
                  <c:v>0.71899999999999997</c:v>
                </c:pt>
                <c:pt idx="3">
                  <c:v>0.42499999999999999</c:v>
                </c:pt>
                <c:pt idx="4">
                  <c:v>0.215</c:v>
                </c:pt>
                <c:pt idx="5">
                  <c:v>0.152</c:v>
                </c:pt>
                <c:pt idx="6">
                  <c:v>7.4999999999999997E-2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B1-5746-A467-86CCC206D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1.4502195095305958E-2"/>
                  <c:y val="7.5672173155897374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Plan1!$F$3:$F$10</c:f>
              <c:numCache>
                <c:formatCode>General</c:formatCode>
                <c:ptCount val="8"/>
                <c:pt idx="0">
                  <c:v>100</c:v>
                </c:pt>
                <c:pt idx="1">
                  <c:v>50</c:v>
                </c:pt>
                <c:pt idx="2">
                  <c:v>25</c:v>
                </c:pt>
                <c:pt idx="3">
                  <c:v>12.5</c:v>
                </c:pt>
                <c:pt idx="4">
                  <c:v>6.25</c:v>
                </c:pt>
                <c:pt idx="5">
                  <c:v>3.13</c:v>
                </c:pt>
                <c:pt idx="6">
                  <c:v>1.56</c:v>
                </c:pt>
                <c:pt idx="7">
                  <c:v>0</c:v>
                </c:pt>
              </c:numCache>
            </c:numRef>
          </c:xVal>
          <c:yVal>
            <c:numRef>
              <c:f>Plan1!$G$3:$G$10</c:f>
              <c:numCache>
                <c:formatCode>General</c:formatCode>
                <c:ptCount val="8"/>
                <c:pt idx="1">
                  <c:v>1.3089999999999999</c:v>
                </c:pt>
                <c:pt idx="2">
                  <c:v>0.71899999999999997</c:v>
                </c:pt>
                <c:pt idx="3">
                  <c:v>0.42499999999999999</c:v>
                </c:pt>
                <c:pt idx="4">
                  <c:v>0.215</c:v>
                </c:pt>
                <c:pt idx="5">
                  <c:v>0.152</c:v>
                </c:pt>
                <c:pt idx="6">
                  <c:v>7.4999999999999997E-2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47-463E-AC59-9D7BAA1C0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213994</xdr:colOff>
      <xdr:row>10</xdr:row>
      <xdr:rowOff>50801</xdr:rowOff>
    </xdr:from>
    <xdr:to>
      <xdr:col>5</xdr:col>
      <xdr:colOff>1016000</xdr:colOff>
      <xdr:row>22</xdr:row>
      <xdr:rowOff>172720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213994</xdr:colOff>
      <xdr:row>11</xdr:row>
      <xdr:rowOff>50801</xdr:rowOff>
    </xdr:from>
    <xdr:to>
      <xdr:col>4</xdr:col>
      <xdr:colOff>1016000</xdr:colOff>
      <xdr:row>23</xdr:row>
      <xdr:rowOff>172720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9A4301-9D49-41A6-9AED-17E3F4FEC8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19"/>
  <sheetViews>
    <sheetView tabSelected="1" topLeftCell="A22" zoomScale="125" zoomScaleNormal="125" zoomScalePageLayoutView="125" workbookViewId="0">
      <selection activeCell="E25" sqref="E25"/>
    </sheetView>
  </sheetViews>
  <sheetFormatPr defaultColWidth="8.7109375" defaultRowHeight="15" x14ac:dyDescent="0.25"/>
  <cols>
    <col min="2" max="2" width="11.28515625" style="4" customWidth="1"/>
    <col min="3" max="3" width="10.140625" style="5" customWidth="1"/>
    <col min="4" max="4" width="13" style="4" customWidth="1"/>
    <col min="5" max="5" width="15.140625" style="4" customWidth="1"/>
    <col min="6" max="6" width="17.42578125" style="5" customWidth="1"/>
    <col min="7" max="7" width="16.28515625" style="5" customWidth="1"/>
    <col min="8" max="16" width="8.7109375" style="4"/>
    <col min="17" max="28" width="8.7109375" style="7"/>
  </cols>
  <sheetData>
    <row r="1" spans="2:7" x14ac:dyDescent="0.25">
      <c r="F1" s="3" t="s">
        <v>31</v>
      </c>
      <c r="G1" s="3" t="s">
        <v>32</v>
      </c>
    </row>
    <row r="2" spans="2:7" x14ac:dyDescent="0.25">
      <c r="B2" s="6" t="s">
        <v>33</v>
      </c>
      <c r="C2" s="2" t="s">
        <v>2</v>
      </c>
      <c r="D2" s="2" t="s">
        <v>2</v>
      </c>
      <c r="E2" s="2" t="s">
        <v>1</v>
      </c>
      <c r="F2" s="2" t="s">
        <v>30</v>
      </c>
      <c r="G2" s="2" t="s">
        <v>29</v>
      </c>
    </row>
    <row r="3" spans="2:7" x14ac:dyDescent="0.25">
      <c r="B3" s="6">
        <v>100</v>
      </c>
      <c r="C3" s="8">
        <v>5.0999999999999997E-2</v>
      </c>
      <c r="D3" s="8">
        <v>5.5E-2</v>
      </c>
      <c r="E3" s="8">
        <v>5.2999999999999999E-2</v>
      </c>
      <c r="F3" s="6">
        <v>100</v>
      </c>
      <c r="G3" s="8"/>
    </row>
    <row r="4" spans="2:7" x14ac:dyDescent="0.25">
      <c r="B4" s="6">
        <v>50</v>
      </c>
      <c r="C4" s="8">
        <v>1.02</v>
      </c>
      <c r="D4" s="8">
        <v>1.3089999999999999</v>
      </c>
      <c r="E4" s="8">
        <v>1.1645000000000001</v>
      </c>
      <c r="F4" s="6">
        <v>50</v>
      </c>
      <c r="G4" s="8">
        <v>1.3089999999999999</v>
      </c>
    </row>
    <row r="5" spans="2:7" x14ac:dyDescent="0.25">
      <c r="B5" s="6">
        <v>25</v>
      </c>
      <c r="C5" s="8">
        <v>0.71899999999999997</v>
      </c>
      <c r="D5" s="8">
        <v>0.70299999999999996</v>
      </c>
      <c r="E5" s="8">
        <v>0.71099999999999997</v>
      </c>
      <c r="F5" s="6">
        <v>25</v>
      </c>
      <c r="G5" s="8">
        <v>0.71899999999999997</v>
      </c>
    </row>
    <row r="6" spans="2:7" x14ac:dyDescent="0.25">
      <c r="B6" s="6">
        <v>12.5</v>
      </c>
      <c r="C6" s="8">
        <v>0.42499999999999999</v>
      </c>
      <c r="D6" s="8">
        <v>0.42499999999999999</v>
      </c>
      <c r="E6" s="8">
        <v>425</v>
      </c>
      <c r="F6" s="6">
        <v>12.5</v>
      </c>
      <c r="G6" s="8">
        <v>0.42499999999999999</v>
      </c>
    </row>
    <row r="7" spans="2:7" x14ac:dyDescent="0.25">
      <c r="B7" s="6">
        <v>6.25</v>
      </c>
      <c r="C7" s="8">
        <v>0.68300000000000005</v>
      </c>
      <c r="D7" s="8">
        <v>0.215</v>
      </c>
      <c r="E7" s="8">
        <v>0.44900000000000001</v>
      </c>
      <c r="F7" s="6">
        <v>6.25</v>
      </c>
      <c r="G7" s="8">
        <v>0.215</v>
      </c>
    </row>
    <row r="8" spans="2:7" x14ac:dyDescent="0.25">
      <c r="B8" s="6">
        <v>3.13</v>
      </c>
      <c r="C8" s="8">
        <v>0.152</v>
      </c>
      <c r="D8" s="8">
        <v>0.14099999999999999</v>
      </c>
      <c r="E8" s="8">
        <v>0.29299999999999998</v>
      </c>
      <c r="F8" s="6">
        <v>3.13</v>
      </c>
      <c r="G8" s="8">
        <v>0.152</v>
      </c>
    </row>
    <row r="9" spans="2:7" x14ac:dyDescent="0.25">
      <c r="B9" s="6">
        <v>1.56</v>
      </c>
      <c r="C9" s="8">
        <v>7.8E-2</v>
      </c>
      <c r="D9" s="8">
        <v>7.4999999999999997E-2</v>
      </c>
      <c r="E9" s="8">
        <v>7.6499999999999999E-2</v>
      </c>
      <c r="F9" s="6">
        <v>1.56</v>
      </c>
      <c r="G9" s="8">
        <v>7.4999999999999997E-2</v>
      </c>
    </row>
    <row r="10" spans="2:7" x14ac:dyDescent="0.25">
      <c r="B10" s="6">
        <v>0</v>
      </c>
      <c r="C10" s="8">
        <v>5.5E-2</v>
      </c>
      <c r="D10" s="6">
        <v>4.9000000000000002E-2</v>
      </c>
      <c r="E10" s="8">
        <v>5.1999999999999998E-2</v>
      </c>
      <c r="F10" s="6">
        <v>0</v>
      </c>
      <c r="G10" s="8"/>
    </row>
    <row r="12" spans="2:7" x14ac:dyDescent="0.25">
      <c r="D12" s="7"/>
    </row>
    <row r="25" spans="1:8" x14ac:dyDescent="0.25">
      <c r="B25" s="1" t="s">
        <v>0</v>
      </c>
      <c r="C25" s="2" t="s">
        <v>29</v>
      </c>
      <c r="D25" s="2" t="s">
        <v>126</v>
      </c>
      <c r="E25" s="2" t="s">
        <v>30</v>
      </c>
      <c r="F25" s="2"/>
    </row>
    <row r="26" spans="1:8" x14ac:dyDescent="0.25">
      <c r="A26" t="s">
        <v>127</v>
      </c>
      <c r="B26" s="11" t="s">
        <v>36</v>
      </c>
      <c r="C26" s="8">
        <v>0.16600000000000001</v>
      </c>
      <c r="D26" s="5">
        <f>C26-0.07</f>
        <v>9.6000000000000002E-2</v>
      </c>
      <c r="E26" s="5">
        <f>D26/0.0251</f>
        <v>3.8247011952191237</v>
      </c>
      <c r="G26" s="9" t="s">
        <v>34</v>
      </c>
      <c r="H26" s="5"/>
    </row>
    <row r="27" spans="1:8" x14ac:dyDescent="0.25">
      <c r="A27" t="s">
        <v>127</v>
      </c>
      <c r="B27" s="11" t="s">
        <v>37</v>
      </c>
      <c r="C27" s="8">
        <v>1.1499999999999999</v>
      </c>
      <c r="D27" s="5">
        <f t="shared" ref="D27:D90" si="0">C27-0.07</f>
        <v>1.0799999999999998</v>
      </c>
      <c r="E27" s="5">
        <f t="shared" ref="E27:E90" si="1">D27/0.0251</f>
        <v>43.02788844621513</v>
      </c>
      <c r="G27" s="10" t="s">
        <v>35</v>
      </c>
    </row>
    <row r="28" spans="1:8" x14ac:dyDescent="0.25">
      <c r="A28" t="s">
        <v>127</v>
      </c>
      <c r="B28" s="11" t="s">
        <v>38</v>
      </c>
      <c r="C28" s="8">
        <v>0.73399999999999999</v>
      </c>
      <c r="D28" s="5">
        <f t="shared" si="0"/>
        <v>0.66399999999999992</v>
      </c>
      <c r="E28" s="5">
        <f t="shared" si="1"/>
        <v>26.454183266932269</v>
      </c>
      <c r="G28" s="8"/>
    </row>
    <row r="29" spans="1:8" x14ac:dyDescent="0.25">
      <c r="A29" t="s">
        <v>127</v>
      </c>
      <c r="B29" s="11" t="s">
        <v>39</v>
      </c>
      <c r="C29" s="8">
        <v>0.45</v>
      </c>
      <c r="D29" s="5">
        <f t="shared" si="0"/>
        <v>0.38</v>
      </c>
      <c r="E29" s="5">
        <f t="shared" si="1"/>
        <v>15.139442231075696</v>
      </c>
      <c r="G29" s="8"/>
    </row>
    <row r="30" spans="1:8" x14ac:dyDescent="0.25">
      <c r="A30" t="s">
        <v>127</v>
      </c>
      <c r="B30" s="11" t="s">
        <v>40</v>
      </c>
      <c r="C30" s="8">
        <v>0.69</v>
      </c>
      <c r="D30" s="5">
        <f t="shared" si="0"/>
        <v>0.61999999999999988</v>
      </c>
      <c r="E30" s="5">
        <f t="shared" si="1"/>
        <v>24.701195219123502</v>
      </c>
    </row>
    <row r="31" spans="1:8" x14ac:dyDescent="0.25">
      <c r="A31" t="s">
        <v>127</v>
      </c>
      <c r="B31" s="11" t="s">
        <v>41</v>
      </c>
      <c r="C31" s="8">
        <v>0.57899999999999996</v>
      </c>
      <c r="D31" s="5">
        <f t="shared" si="0"/>
        <v>0.5089999999999999</v>
      </c>
      <c r="E31" s="5">
        <f t="shared" si="1"/>
        <v>20.278884462151389</v>
      </c>
    </row>
    <row r="32" spans="1:8" x14ac:dyDescent="0.25">
      <c r="A32" t="s">
        <v>127</v>
      </c>
      <c r="B32" s="11" t="s">
        <v>42</v>
      </c>
      <c r="C32" s="8">
        <v>0.53500000000000003</v>
      </c>
      <c r="D32" s="5">
        <f t="shared" si="0"/>
        <v>0.46500000000000002</v>
      </c>
      <c r="E32" s="5">
        <f t="shared" si="1"/>
        <v>18.525896414342629</v>
      </c>
    </row>
    <row r="33" spans="1:5" x14ac:dyDescent="0.25">
      <c r="A33" t="s">
        <v>127</v>
      </c>
      <c r="B33" s="11" t="s">
        <v>43</v>
      </c>
      <c r="C33" s="8">
        <v>1.171</v>
      </c>
      <c r="D33" s="5">
        <f t="shared" si="0"/>
        <v>1.101</v>
      </c>
      <c r="E33" s="5">
        <f t="shared" si="1"/>
        <v>43.864541832669318</v>
      </c>
    </row>
    <row r="34" spans="1:5" x14ac:dyDescent="0.25">
      <c r="A34" t="s">
        <v>127</v>
      </c>
      <c r="B34" s="13" t="s">
        <v>44</v>
      </c>
      <c r="C34" s="8">
        <v>0.79700000000000004</v>
      </c>
      <c r="D34" s="5">
        <f t="shared" si="0"/>
        <v>0.72700000000000009</v>
      </c>
      <c r="E34" s="5">
        <f t="shared" si="1"/>
        <v>28.964143426294825</v>
      </c>
    </row>
    <row r="35" spans="1:5" x14ac:dyDescent="0.25">
      <c r="A35" t="s">
        <v>127</v>
      </c>
      <c r="B35" s="14" t="s">
        <v>45</v>
      </c>
      <c r="C35" s="8">
        <v>0.318</v>
      </c>
      <c r="D35" s="5">
        <f t="shared" si="0"/>
        <v>0.248</v>
      </c>
      <c r="E35" s="5">
        <f t="shared" si="1"/>
        <v>9.8804780876494025</v>
      </c>
    </row>
    <row r="36" spans="1:5" x14ac:dyDescent="0.25">
      <c r="A36" t="s">
        <v>127</v>
      </c>
      <c r="B36" s="14" t="s">
        <v>46</v>
      </c>
      <c r="C36" s="8">
        <v>2.6880000000000002</v>
      </c>
      <c r="D36" s="5">
        <f t="shared" si="0"/>
        <v>2.6180000000000003</v>
      </c>
      <c r="E36" s="5">
        <f t="shared" si="1"/>
        <v>104.30278884462152</v>
      </c>
    </row>
    <row r="37" spans="1:5" x14ac:dyDescent="0.25">
      <c r="A37" t="s">
        <v>127</v>
      </c>
      <c r="B37" s="14" t="s">
        <v>12</v>
      </c>
      <c r="C37" s="8">
        <v>0.54100000000000004</v>
      </c>
      <c r="D37" s="5">
        <f t="shared" si="0"/>
        <v>0.47100000000000003</v>
      </c>
      <c r="E37" s="5">
        <f t="shared" si="1"/>
        <v>18.764940239043824</v>
      </c>
    </row>
    <row r="38" spans="1:5" x14ac:dyDescent="0.25">
      <c r="A38" t="s">
        <v>127</v>
      </c>
      <c r="B38" s="14" t="s">
        <v>14</v>
      </c>
      <c r="C38" s="8">
        <v>0.53900000000000003</v>
      </c>
      <c r="D38" s="5">
        <f t="shared" si="0"/>
        <v>0.46900000000000003</v>
      </c>
      <c r="E38" s="5">
        <f t="shared" si="1"/>
        <v>18.685258964143426</v>
      </c>
    </row>
    <row r="39" spans="1:5" x14ac:dyDescent="0.25">
      <c r="A39" t="s">
        <v>127</v>
      </c>
      <c r="B39" s="14" t="s">
        <v>47</v>
      </c>
      <c r="C39" s="8">
        <v>0.56999999999999995</v>
      </c>
      <c r="D39" s="5">
        <f t="shared" si="0"/>
        <v>0.49999999999999994</v>
      </c>
      <c r="E39" s="5">
        <f t="shared" si="1"/>
        <v>19.920318725099598</v>
      </c>
    </row>
    <row r="40" spans="1:5" x14ac:dyDescent="0.25">
      <c r="A40" t="s">
        <v>127</v>
      </c>
      <c r="B40" s="14" t="s">
        <v>48</v>
      </c>
      <c r="C40" s="8">
        <v>0.246</v>
      </c>
      <c r="D40" s="5">
        <f t="shared" si="0"/>
        <v>0.17599999999999999</v>
      </c>
      <c r="E40" s="5">
        <f t="shared" si="1"/>
        <v>7.0119521912350589</v>
      </c>
    </row>
    <row r="41" spans="1:5" x14ac:dyDescent="0.25">
      <c r="A41" t="s">
        <v>127</v>
      </c>
      <c r="B41" s="13" t="s">
        <v>49</v>
      </c>
      <c r="C41" s="8">
        <v>0.23100000000000001</v>
      </c>
      <c r="D41" s="5">
        <f t="shared" si="0"/>
        <v>0.161</v>
      </c>
      <c r="E41" s="5">
        <f t="shared" si="1"/>
        <v>6.4143426294820713</v>
      </c>
    </row>
    <row r="42" spans="1:5" x14ac:dyDescent="0.25">
      <c r="A42" t="s">
        <v>127</v>
      </c>
      <c r="B42" s="13" t="s">
        <v>18</v>
      </c>
      <c r="C42" s="8">
        <v>1.087</v>
      </c>
      <c r="D42" s="5">
        <f t="shared" si="0"/>
        <v>1.0169999999999999</v>
      </c>
      <c r="E42" s="5">
        <f t="shared" si="1"/>
        <v>40.517928286852587</v>
      </c>
    </row>
    <row r="43" spans="1:5" x14ac:dyDescent="0.25">
      <c r="A43" t="s">
        <v>127</v>
      </c>
      <c r="B43" s="13" t="s">
        <v>10</v>
      </c>
      <c r="C43" s="8">
        <v>0.64</v>
      </c>
      <c r="D43" s="5">
        <f t="shared" si="0"/>
        <v>0.57000000000000006</v>
      </c>
      <c r="E43" s="5">
        <f t="shared" si="1"/>
        <v>22.709163346613547</v>
      </c>
    </row>
    <row r="44" spans="1:5" x14ac:dyDescent="0.25">
      <c r="A44" t="s">
        <v>127</v>
      </c>
      <c r="B44" s="14" t="s">
        <v>50</v>
      </c>
      <c r="C44" s="8">
        <v>1.222</v>
      </c>
      <c r="D44" s="5">
        <f t="shared" si="0"/>
        <v>1.1519999999999999</v>
      </c>
      <c r="E44" s="5">
        <f t="shared" si="1"/>
        <v>45.896414342629477</v>
      </c>
    </row>
    <row r="45" spans="1:5" x14ac:dyDescent="0.25">
      <c r="A45" t="s">
        <v>127</v>
      </c>
      <c r="B45" s="13" t="s">
        <v>51</v>
      </c>
      <c r="C45" s="8">
        <v>1.26</v>
      </c>
      <c r="D45" s="5">
        <f t="shared" si="0"/>
        <v>1.19</v>
      </c>
      <c r="E45" s="5">
        <f t="shared" si="1"/>
        <v>47.410358565737049</v>
      </c>
    </row>
    <row r="46" spans="1:5" x14ac:dyDescent="0.25">
      <c r="A46" t="s">
        <v>128</v>
      </c>
      <c r="B46" s="12" t="s">
        <v>91</v>
      </c>
      <c r="C46" s="8">
        <v>0.26800000000000002</v>
      </c>
      <c r="D46" s="5">
        <f t="shared" si="0"/>
        <v>0.19800000000000001</v>
      </c>
      <c r="E46" s="5">
        <f t="shared" si="1"/>
        <v>7.8884462151394423</v>
      </c>
    </row>
    <row r="47" spans="1:5" x14ac:dyDescent="0.25">
      <c r="A47" t="s">
        <v>128</v>
      </c>
      <c r="B47" s="11" t="s">
        <v>12</v>
      </c>
      <c r="C47" s="8">
        <v>5.2999999999999999E-2</v>
      </c>
      <c r="D47" s="5">
        <f t="shared" si="0"/>
        <v>-1.7000000000000008E-2</v>
      </c>
      <c r="E47" s="5">
        <f t="shared" si="1"/>
        <v>-0.67729083665338674</v>
      </c>
    </row>
    <row r="48" spans="1:5" x14ac:dyDescent="0.25">
      <c r="A48" t="s">
        <v>128</v>
      </c>
      <c r="B48" s="11" t="s">
        <v>14</v>
      </c>
      <c r="C48" s="8">
        <v>0.23799999999999999</v>
      </c>
      <c r="D48" s="5">
        <f t="shared" si="0"/>
        <v>0.16799999999999998</v>
      </c>
      <c r="E48" s="5">
        <f t="shared" si="1"/>
        <v>6.6932270916334655</v>
      </c>
    </row>
    <row r="49" spans="1:5" x14ac:dyDescent="0.25">
      <c r="A49" t="s">
        <v>128</v>
      </c>
      <c r="B49" s="11" t="s">
        <v>92</v>
      </c>
      <c r="C49" s="8">
        <v>0.55400000000000005</v>
      </c>
      <c r="D49" s="5">
        <f t="shared" si="0"/>
        <v>0.48400000000000004</v>
      </c>
      <c r="E49" s="5">
        <f t="shared" si="1"/>
        <v>19.282868525896415</v>
      </c>
    </row>
    <row r="50" spans="1:5" x14ac:dyDescent="0.25">
      <c r="A50" t="s">
        <v>128</v>
      </c>
      <c r="B50" s="11" t="s">
        <v>20</v>
      </c>
      <c r="C50" s="8">
        <v>0.98699999999999999</v>
      </c>
      <c r="D50" s="5">
        <f t="shared" si="0"/>
        <v>0.91700000000000004</v>
      </c>
      <c r="E50" s="5">
        <f t="shared" si="1"/>
        <v>36.533864541832671</v>
      </c>
    </row>
    <row r="51" spans="1:5" x14ac:dyDescent="0.25">
      <c r="A51" t="s">
        <v>128</v>
      </c>
      <c r="B51" s="11" t="s">
        <v>27</v>
      </c>
      <c r="C51" s="8">
        <v>7.8E-2</v>
      </c>
      <c r="D51" s="5">
        <f t="shared" si="0"/>
        <v>7.9999999999999932E-3</v>
      </c>
      <c r="E51" s="5">
        <f t="shared" si="1"/>
        <v>0.31872509960159334</v>
      </c>
    </row>
    <row r="52" spans="1:5" x14ac:dyDescent="0.25">
      <c r="A52" t="s">
        <v>128</v>
      </c>
      <c r="B52" s="12" t="s">
        <v>93</v>
      </c>
      <c r="C52" s="8">
        <v>0.73599999999999999</v>
      </c>
      <c r="D52" s="5">
        <f t="shared" si="0"/>
        <v>0.66599999999999993</v>
      </c>
      <c r="E52" s="5">
        <f>D52/0.0251</f>
        <v>26.533864541832667</v>
      </c>
    </row>
    <row r="53" spans="1:5" x14ac:dyDescent="0.25">
      <c r="A53" t="s">
        <v>128</v>
      </c>
      <c r="B53" s="12" t="s">
        <v>94</v>
      </c>
      <c r="C53" s="8">
        <v>5.0999999999999997E-2</v>
      </c>
      <c r="D53" s="5">
        <f t="shared" si="0"/>
        <v>-1.900000000000001E-2</v>
      </c>
      <c r="E53" s="5">
        <f t="shared" si="1"/>
        <v>-0.75697211155378519</v>
      </c>
    </row>
    <row r="54" spans="1:5" x14ac:dyDescent="0.25">
      <c r="A54" t="s">
        <v>128</v>
      </c>
      <c r="B54" s="12" t="s">
        <v>95</v>
      </c>
      <c r="C54" s="8">
        <v>0.16200000000000001</v>
      </c>
      <c r="D54" s="5">
        <f t="shared" si="0"/>
        <v>9.1999999999999998E-2</v>
      </c>
      <c r="E54" s="5">
        <f t="shared" si="1"/>
        <v>3.6653386454183265</v>
      </c>
    </row>
    <row r="55" spans="1:5" x14ac:dyDescent="0.25">
      <c r="A55" t="s">
        <v>128</v>
      </c>
      <c r="B55" s="12" t="s">
        <v>5</v>
      </c>
      <c r="C55" s="8">
        <v>9.7000000000000003E-2</v>
      </c>
      <c r="D55" s="5">
        <f t="shared" si="0"/>
        <v>2.6999999999999996E-2</v>
      </c>
      <c r="E55" s="5">
        <f t="shared" si="1"/>
        <v>1.0756972111553782</v>
      </c>
    </row>
    <row r="56" spans="1:5" x14ac:dyDescent="0.25">
      <c r="A56" t="s">
        <v>128</v>
      </c>
      <c r="B56" s="12" t="s">
        <v>65</v>
      </c>
      <c r="C56" s="8">
        <v>6.2E-2</v>
      </c>
      <c r="D56" s="5">
        <f t="shared" si="0"/>
        <v>-8.0000000000000071E-3</v>
      </c>
      <c r="E56" s="5">
        <f t="shared" si="1"/>
        <v>-0.3187250996015939</v>
      </c>
    </row>
    <row r="57" spans="1:5" x14ac:dyDescent="0.25">
      <c r="A57" t="s">
        <v>128</v>
      </c>
      <c r="B57" s="12" t="s">
        <v>7</v>
      </c>
      <c r="C57" s="8">
        <v>6.9000000000000006E-2</v>
      </c>
      <c r="D57" s="5">
        <f t="shared" si="0"/>
        <v>-1.0000000000000009E-3</v>
      </c>
      <c r="E57" s="5">
        <f t="shared" si="1"/>
        <v>-3.9840637450199237E-2</v>
      </c>
    </row>
    <row r="58" spans="1:5" x14ac:dyDescent="0.25">
      <c r="A58" t="s">
        <v>128</v>
      </c>
      <c r="B58" s="12" t="s">
        <v>122</v>
      </c>
      <c r="C58" s="8">
        <v>0.42699999999999999</v>
      </c>
      <c r="D58" s="5">
        <f t="shared" si="0"/>
        <v>0.35699999999999998</v>
      </c>
      <c r="E58" s="5">
        <f t="shared" si="1"/>
        <v>14.223107569721115</v>
      </c>
    </row>
    <row r="59" spans="1:5" x14ac:dyDescent="0.25">
      <c r="A59" t="s">
        <v>128</v>
      </c>
      <c r="B59" s="12" t="s">
        <v>123</v>
      </c>
      <c r="C59" s="8">
        <v>0.51200000000000001</v>
      </c>
      <c r="D59" s="5">
        <f t="shared" si="0"/>
        <v>0.442</v>
      </c>
      <c r="E59" s="5">
        <f t="shared" si="1"/>
        <v>17.609561752988046</v>
      </c>
    </row>
    <row r="60" spans="1:5" x14ac:dyDescent="0.25">
      <c r="A60" t="s">
        <v>128</v>
      </c>
      <c r="B60" s="12" t="s">
        <v>124</v>
      </c>
      <c r="C60" s="8">
        <v>0.126</v>
      </c>
      <c r="D60" s="5">
        <f t="shared" si="0"/>
        <v>5.5999999999999994E-2</v>
      </c>
      <c r="E60" s="5">
        <f t="shared" si="1"/>
        <v>2.2310756972111552</v>
      </c>
    </row>
    <row r="61" spans="1:5" x14ac:dyDescent="0.25">
      <c r="A61" t="s">
        <v>128</v>
      </c>
      <c r="B61" s="12" t="s">
        <v>8</v>
      </c>
      <c r="C61" s="8">
        <v>4.8000000000000001E-2</v>
      </c>
      <c r="D61" s="5">
        <f t="shared" si="0"/>
        <v>-2.2000000000000006E-2</v>
      </c>
      <c r="E61" s="5">
        <f t="shared" si="1"/>
        <v>-0.87649402390438269</v>
      </c>
    </row>
    <row r="62" spans="1:5" x14ac:dyDescent="0.25">
      <c r="A62" t="s">
        <v>128</v>
      </c>
      <c r="B62" s="12" t="s">
        <v>56</v>
      </c>
      <c r="C62" s="8">
        <v>8.3000000000000004E-2</v>
      </c>
      <c r="D62" s="5">
        <f t="shared" si="0"/>
        <v>1.2999999999999998E-2</v>
      </c>
      <c r="E62" s="5">
        <f t="shared" si="1"/>
        <v>0.51792828685258951</v>
      </c>
    </row>
    <row r="63" spans="1:5" x14ac:dyDescent="0.25">
      <c r="A63" t="s">
        <v>128</v>
      </c>
      <c r="B63" s="12" t="s">
        <v>10</v>
      </c>
      <c r="C63" s="8">
        <v>0.129</v>
      </c>
      <c r="D63" s="5">
        <f t="shared" si="0"/>
        <v>5.8999999999999997E-2</v>
      </c>
      <c r="E63" s="5">
        <f t="shared" si="1"/>
        <v>2.3505976095617527</v>
      </c>
    </row>
    <row r="64" spans="1:5" x14ac:dyDescent="0.25">
      <c r="A64" t="s">
        <v>128</v>
      </c>
      <c r="B64" s="12" t="s">
        <v>11</v>
      </c>
      <c r="C64" s="8">
        <v>0.107</v>
      </c>
      <c r="D64" s="5">
        <f t="shared" si="0"/>
        <v>3.6999999999999991E-2</v>
      </c>
      <c r="E64" s="5">
        <f t="shared" si="1"/>
        <v>1.4741035856573701</v>
      </c>
    </row>
    <row r="65" spans="1:5" x14ac:dyDescent="0.25">
      <c r="A65" t="s">
        <v>128</v>
      </c>
      <c r="B65" s="12" t="s">
        <v>13</v>
      </c>
      <c r="C65" s="8">
        <v>0.16300000000000001</v>
      </c>
      <c r="D65" s="5">
        <f t="shared" si="0"/>
        <v>9.2999999999999999E-2</v>
      </c>
      <c r="E65" s="5">
        <f t="shared" si="1"/>
        <v>3.7051792828685257</v>
      </c>
    </row>
    <row r="66" spans="1:5" x14ac:dyDescent="0.25">
      <c r="A66" t="s">
        <v>128</v>
      </c>
      <c r="B66" s="12" t="s">
        <v>15</v>
      </c>
      <c r="C66" s="8">
        <v>0.22600000000000001</v>
      </c>
      <c r="D66" s="5">
        <f t="shared" si="0"/>
        <v>0.156</v>
      </c>
      <c r="E66" s="5">
        <f t="shared" si="1"/>
        <v>6.2151394422310755</v>
      </c>
    </row>
    <row r="67" spans="1:5" x14ac:dyDescent="0.25">
      <c r="A67" t="s">
        <v>128</v>
      </c>
      <c r="B67" s="12" t="s">
        <v>16</v>
      </c>
      <c r="C67" s="8">
        <v>0.19800000000000001</v>
      </c>
      <c r="D67" s="5">
        <f t="shared" si="0"/>
        <v>0.128</v>
      </c>
      <c r="E67" s="5">
        <f t="shared" si="1"/>
        <v>5.0996015936254979</v>
      </c>
    </row>
    <row r="68" spans="1:5" x14ac:dyDescent="0.25">
      <c r="A68" t="s">
        <v>128</v>
      </c>
      <c r="B68" s="11" t="s">
        <v>47</v>
      </c>
      <c r="C68" s="8">
        <v>0.223</v>
      </c>
      <c r="D68" s="5">
        <f t="shared" si="0"/>
        <v>0.153</v>
      </c>
      <c r="E68" s="5">
        <f>D68/0.0251</f>
        <v>6.095617529880478</v>
      </c>
    </row>
    <row r="69" spans="1:5" x14ac:dyDescent="0.25">
      <c r="A69" t="s">
        <v>128</v>
      </c>
      <c r="B69" s="11" t="s">
        <v>48</v>
      </c>
      <c r="C69" s="8">
        <v>0.16600000000000001</v>
      </c>
      <c r="D69" s="5">
        <f t="shared" si="0"/>
        <v>9.6000000000000002E-2</v>
      </c>
      <c r="E69" s="5">
        <f t="shared" si="1"/>
        <v>3.8247011952191237</v>
      </c>
    </row>
    <row r="70" spans="1:5" x14ac:dyDescent="0.25">
      <c r="A70" t="s">
        <v>128</v>
      </c>
      <c r="B70" s="12" t="s">
        <v>125</v>
      </c>
      <c r="C70" s="8">
        <v>0.107</v>
      </c>
      <c r="D70" s="5">
        <f t="shared" si="0"/>
        <v>3.6999999999999991E-2</v>
      </c>
      <c r="E70" s="5">
        <f t="shared" si="1"/>
        <v>1.4741035856573701</v>
      </c>
    </row>
    <row r="71" spans="1:5" x14ac:dyDescent="0.25">
      <c r="A71" t="s">
        <v>128</v>
      </c>
      <c r="B71" s="13" t="s">
        <v>68</v>
      </c>
      <c r="C71" s="8">
        <v>5.0999999999999997E-2</v>
      </c>
      <c r="D71" s="5">
        <f t="shared" si="0"/>
        <v>-1.900000000000001E-2</v>
      </c>
      <c r="E71" s="5">
        <f t="shared" si="1"/>
        <v>-0.75697211155378519</v>
      </c>
    </row>
    <row r="72" spans="1:5" x14ac:dyDescent="0.25">
      <c r="A72" t="s">
        <v>128</v>
      </c>
      <c r="B72" s="13" t="s">
        <v>21</v>
      </c>
      <c r="C72" s="8">
        <v>8.1000000000000003E-2</v>
      </c>
      <c r="D72" s="5">
        <f t="shared" si="0"/>
        <v>1.0999999999999996E-2</v>
      </c>
      <c r="E72" s="5">
        <f t="shared" si="1"/>
        <v>0.43824701195219107</v>
      </c>
    </row>
    <row r="73" spans="1:5" x14ac:dyDescent="0.25">
      <c r="A73" t="s">
        <v>128</v>
      </c>
      <c r="B73" s="13" t="s">
        <v>62</v>
      </c>
      <c r="C73" s="8">
        <v>0.64900000000000002</v>
      </c>
      <c r="D73" s="5">
        <f t="shared" si="0"/>
        <v>0.57899999999999996</v>
      </c>
      <c r="E73" s="5">
        <f t="shared" si="1"/>
        <v>23.067729083665338</v>
      </c>
    </row>
    <row r="74" spans="1:5" x14ac:dyDescent="0.25">
      <c r="A74" t="s">
        <v>128</v>
      </c>
      <c r="B74" s="13" t="s">
        <v>22</v>
      </c>
      <c r="C74" s="8">
        <v>0.70399999999999996</v>
      </c>
      <c r="D74" s="5">
        <f t="shared" si="0"/>
        <v>0.6339999999999999</v>
      </c>
      <c r="E74" s="5">
        <f t="shared" si="1"/>
        <v>25.25896414342629</v>
      </c>
    </row>
    <row r="75" spans="1:5" x14ac:dyDescent="0.25">
      <c r="A75" t="s">
        <v>128</v>
      </c>
      <c r="B75" s="13" t="s">
        <v>23</v>
      </c>
      <c r="C75" s="8">
        <v>0.32100000000000001</v>
      </c>
      <c r="D75" s="5">
        <f t="shared" si="0"/>
        <v>0.251</v>
      </c>
      <c r="E75" s="5">
        <f t="shared" si="1"/>
        <v>10</v>
      </c>
    </row>
    <row r="76" spans="1:5" x14ac:dyDescent="0.25">
      <c r="A76" t="s">
        <v>128</v>
      </c>
      <c r="B76" s="14" t="s">
        <v>54</v>
      </c>
      <c r="C76" s="8">
        <v>5.3999999999999999E-2</v>
      </c>
      <c r="D76" s="5">
        <f t="shared" si="0"/>
        <v>-1.6000000000000007E-2</v>
      </c>
      <c r="E76" s="5">
        <f>D76/0.0251</f>
        <v>-0.63745019920318757</v>
      </c>
    </row>
    <row r="77" spans="1:5" x14ac:dyDescent="0.25">
      <c r="A77" t="s">
        <v>128</v>
      </c>
      <c r="B77" s="13" t="s">
        <v>96</v>
      </c>
      <c r="C77" s="8">
        <v>0.27100000000000002</v>
      </c>
      <c r="D77" s="5">
        <f t="shared" si="0"/>
        <v>0.20100000000000001</v>
      </c>
      <c r="E77" s="5">
        <f t="shared" si="1"/>
        <v>8.0079681274900398</v>
      </c>
    </row>
    <row r="78" spans="1:5" x14ac:dyDescent="0.25">
      <c r="A78" t="s">
        <v>128</v>
      </c>
      <c r="B78" s="13" t="s">
        <v>97</v>
      </c>
      <c r="C78" s="8">
        <v>0.499</v>
      </c>
      <c r="D78" s="5">
        <f t="shared" si="0"/>
        <v>0.42899999999999999</v>
      </c>
      <c r="E78" s="5">
        <f t="shared" si="1"/>
        <v>17.091633466135459</v>
      </c>
    </row>
    <row r="79" spans="1:5" x14ac:dyDescent="0.25">
      <c r="A79" t="s">
        <v>128</v>
      </c>
      <c r="B79" s="14" t="s">
        <v>53</v>
      </c>
      <c r="C79" s="8">
        <v>0.25700000000000001</v>
      </c>
      <c r="D79" s="5">
        <f t="shared" si="0"/>
        <v>0.187</v>
      </c>
      <c r="E79" s="5">
        <f t="shared" si="1"/>
        <v>7.4501992031872506</v>
      </c>
    </row>
    <row r="80" spans="1:5" x14ac:dyDescent="0.25">
      <c r="A80" t="s">
        <v>128</v>
      </c>
      <c r="B80" s="13" t="s">
        <v>98</v>
      </c>
      <c r="C80" s="8">
        <v>6.5000000000000002E-2</v>
      </c>
      <c r="D80" s="5">
        <f t="shared" si="0"/>
        <v>-5.0000000000000044E-3</v>
      </c>
      <c r="E80" s="5">
        <f>D80/0.0251</f>
        <v>-0.1992031872509962</v>
      </c>
    </row>
    <row r="81" spans="1:5" x14ac:dyDescent="0.25">
      <c r="A81" t="s">
        <v>128</v>
      </c>
      <c r="B81" s="13" t="s">
        <v>99</v>
      </c>
      <c r="C81" s="8">
        <v>7.3999999999999996E-2</v>
      </c>
      <c r="D81" s="5">
        <f t="shared" si="0"/>
        <v>3.9999999999999897E-3</v>
      </c>
      <c r="E81" s="5">
        <f t="shared" si="1"/>
        <v>0.15936254980079639</v>
      </c>
    </row>
    <row r="82" spans="1:5" x14ac:dyDescent="0.25">
      <c r="A82" t="s">
        <v>128</v>
      </c>
      <c r="B82" s="13" t="s">
        <v>28</v>
      </c>
      <c r="C82" s="8">
        <v>0.216</v>
      </c>
      <c r="D82" s="5">
        <f t="shared" si="0"/>
        <v>0.14599999999999999</v>
      </c>
      <c r="E82" s="5">
        <f t="shared" si="1"/>
        <v>5.8167330677290829</v>
      </c>
    </row>
    <row r="83" spans="1:5" x14ac:dyDescent="0.25">
      <c r="A83" t="s">
        <v>128</v>
      </c>
      <c r="B83" s="12" t="s">
        <v>100</v>
      </c>
      <c r="C83" s="8">
        <v>6.5000000000000002E-2</v>
      </c>
      <c r="D83" s="5">
        <f t="shared" si="0"/>
        <v>-5.0000000000000044E-3</v>
      </c>
      <c r="E83" s="5">
        <f t="shared" si="1"/>
        <v>-0.1992031872509962</v>
      </c>
    </row>
    <row r="84" spans="1:5" x14ac:dyDescent="0.25">
      <c r="A84" t="s">
        <v>128</v>
      </c>
      <c r="B84" s="12" t="s">
        <v>76</v>
      </c>
      <c r="C84" s="8">
        <v>7.0000000000000007E-2</v>
      </c>
      <c r="D84" s="5">
        <f t="shared" si="0"/>
        <v>0</v>
      </c>
      <c r="E84" s="5">
        <f t="shared" si="1"/>
        <v>0</v>
      </c>
    </row>
    <row r="85" spans="1:5" x14ac:dyDescent="0.25">
      <c r="A85" t="s">
        <v>128</v>
      </c>
      <c r="B85" s="12" t="s">
        <v>101</v>
      </c>
      <c r="C85" s="8">
        <v>0.254</v>
      </c>
      <c r="D85" s="5">
        <f t="shared" si="0"/>
        <v>0.184</v>
      </c>
      <c r="E85" s="5">
        <f t="shared" si="1"/>
        <v>7.3306772908366531</v>
      </c>
    </row>
    <row r="86" spans="1:5" x14ac:dyDescent="0.25">
      <c r="A86" t="s">
        <v>128</v>
      </c>
      <c r="B86" s="12" t="s">
        <v>102</v>
      </c>
      <c r="C86" s="8">
        <v>0.55800000000000005</v>
      </c>
      <c r="D86" s="5">
        <f t="shared" si="0"/>
        <v>0.48800000000000004</v>
      </c>
      <c r="E86" s="5">
        <f t="shared" si="1"/>
        <v>19.442231075697212</v>
      </c>
    </row>
    <row r="87" spans="1:5" x14ac:dyDescent="0.25">
      <c r="A87" t="s">
        <v>128</v>
      </c>
      <c r="B87" s="12" t="s">
        <v>103</v>
      </c>
      <c r="C87" s="8">
        <v>0.106</v>
      </c>
      <c r="D87" s="5">
        <f t="shared" si="0"/>
        <v>3.599999999999999E-2</v>
      </c>
      <c r="E87" s="5">
        <f t="shared" si="1"/>
        <v>1.4342629482071709</v>
      </c>
    </row>
    <row r="88" spans="1:5" x14ac:dyDescent="0.25">
      <c r="A88" t="s">
        <v>128</v>
      </c>
      <c r="B88" s="12" t="s">
        <v>104</v>
      </c>
      <c r="C88" s="8">
        <v>0.18</v>
      </c>
      <c r="D88" s="5">
        <f t="shared" si="0"/>
        <v>0.10999999999999999</v>
      </c>
      <c r="E88" s="5">
        <f t="shared" si="1"/>
        <v>4.382470119521912</v>
      </c>
    </row>
    <row r="89" spans="1:5" x14ac:dyDescent="0.25">
      <c r="A89" t="s">
        <v>128</v>
      </c>
      <c r="B89" s="11" t="s">
        <v>105</v>
      </c>
      <c r="C89" s="8">
        <v>0.17899999999999999</v>
      </c>
      <c r="D89" s="5">
        <f t="shared" si="0"/>
        <v>0.10899999999999999</v>
      </c>
      <c r="E89" s="5">
        <f t="shared" si="1"/>
        <v>4.3426294820717128</v>
      </c>
    </row>
    <row r="90" spans="1:5" x14ac:dyDescent="0.25">
      <c r="A90" t="s">
        <v>128</v>
      </c>
      <c r="B90" s="12" t="s">
        <v>106</v>
      </c>
      <c r="C90" s="8">
        <v>0.17799999999999999</v>
      </c>
      <c r="D90" s="5">
        <f t="shared" si="0"/>
        <v>0.10799999999999998</v>
      </c>
      <c r="E90" s="5">
        <f t="shared" si="1"/>
        <v>4.3027888446215128</v>
      </c>
    </row>
    <row r="91" spans="1:5" x14ac:dyDescent="0.25">
      <c r="A91" t="s">
        <v>128</v>
      </c>
      <c r="B91" s="12" t="s">
        <v>107</v>
      </c>
      <c r="C91" s="8">
        <v>0.55600000000000005</v>
      </c>
      <c r="D91" s="5">
        <f t="shared" ref="D91:D105" si="2">C91-0.07</f>
        <v>0.48600000000000004</v>
      </c>
      <c r="E91" s="5">
        <f t="shared" ref="E91:E105" si="3">D91/0.0251</f>
        <v>19.362549800796813</v>
      </c>
    </row>
    <row r="92" spans="1:5" x14ac:dyDescent="0.25">
      <c r="A92" t="s">
        <v>128</v>
      </c>
      <c r="B92" s="12" t="s">
        <v>108</v>
      </c>
      <c r="C92" s="8">
        <v>0.35299999999999998</v>
      </c>
      <c r="D92" s="5">
        <f t="shared" si="2"/>
        <v>0.28299999999999997</v>
      </c>
      <c r="E92" s="5">
        <f t="shared" si="3"/>
        <v>11.274900398406373</v>
      </c>
    </row>
    <row r="93" spans="1:5" x14ac:dyDescent="0.25">
      <c r="A93" t="s">
        <v>128</v>
      </c>
      <c r="B93" s="19" t="s">
        <v>109</v>
      </c>
      <c r="C93" s="8">
        <v>7.9000000000000001E-2</v>
      </c>
      <c r="D93" s="5">
        <f t="shared" si="2"/>
        <v>8.9999999999999941E-3</v>
      </c>
      <c r="E93" s="5">
        <f t="shared" si="3"/>
        <v>0.35856573705179257</v>
      </c>
    </row>
    <row r="94" spans="1:5" x14ac:dyDescent="0.25">
      <c r="A94" t="s">
        <v>128</v>
      </c>
      <c r="B94" s="19" t="s">
        <v>110</v>
      </c>
      <c r="C94" s="8">
        <v>0.252</v>
      </c>
      <c r="D94" s="5">
        <f t="shared" si="2"/>
        <v>0.182</v>
      </c>
      <c r="E94" s="5">
        <f t="shared" si="3"/>
        <v>7.2509960159362548</v>
      </c>
    </row>
    <row r="95" spans="1:5" x14ac:dyDescent="0.25">
      <c r="A95" t="s">
        <v>128</v>
      </c>
      <c r="B95" s="20" t="s">
        <v>111</v>
      </c>
      <c r="C95" s="8">
        <v>0.112</v>
      </c>
      <c r="D95" s="5">
        <f t="shared" si="2"/>
        <v>4.1999999999999996E-2</v>
      </c>
      <c r="E95" s="5">
        <f t="shared" si="3"/>
        <v>1.6733067729083664</v>
      </c>
    </row>
    <row r="96" spans="1:5" x14ac:dyDescent="0.25">
      <c r="A96" t="s">
        <v>128</v>
      </c>
      <c r="B96" s="20" t="s">
        <v>112</v>
      </c>
      <c r="C96" s="8">
        <v>0.753</v>
      </c>
      <c r="D96" s="5">
        <f t="shared" si="2"/>
        <v>0.68300000000000005</v>
      </c>
      <c r="E96" s="5">
        <f t="shared" si="3"/>
        <v>27.211155378486058</v>
      </c>
    </row>
    <row r="97" spans="1:5" x14ac:dyDescent="0.25">
      <c r="A97" t="s">
        <v>128</v>
      </c>
      <c r="B97" s="20" t="s">
        <v>113</v>
      </c>
      <c r="C97" s="8">
        <v>0.153</v>
      </c>
      <c r="D97" s="5">
        <f t="shared" si="2"/>
        <v>8.299999999999999E-2</v>
      </c>
      <c r="E97" s="5">
        <f t="shared" si="3"/>
        <v>3.3067729083665336</v>
      </c>
    </row>
    <row r="98" spans="1:5" x14ac:dyDescent="0.25">
      <c r="A98" t="s">
        <v>128</v>
      </c>
      <c r="B98" s="20" t="s">
        <v>114</v>
      </c>
      <c r="C98" s="8">
        <v>0.49299999999999999</v>
      </c>
      <c r="D98" s="5">
        <f t="shared" si="2"/>
        <v>0.42299999999999999</v>
      </c>
      <c r="E98" s="5">
        <f t="shared" si="3"/>
        <v>16.85258964143426</v>
      </c>
    </row>
    <row r="99" spans="1:5" x14ac:dyDescent="0.25">
      <c r="A99" t="s">
        <v>128</v>
      </c>
      <c r="B99" s="20" t="s">
        <v>115</v>
      </c>
      <c r="C99" s="8">
        <v>5.7000000000000002E-2</v>
      </c>
      <c r="D99" s="5">
        <f t="shared" si="2"/>
        <v>-1.3000000000000005E-2</v>
      </c>
      <c r="E99" s="5">
        <f t="shared" si="3"/>
        <v>-0.51792828685258985</v>
      </c>
    </row>
    <row r="100" spans="1:5" x14ac:dyDescent="0.25">
      <c r="A100" t="s">
        <v>128</v>
      </c>
      <c r="B100" s="20" t="s">
        <v>116</v>
      </c>
      <c r="C100" s="8">
        <v>7.0000000000000007E-2</v>
      </c>
      <c r="D100" s="5">
        <f t="shared" si="2"/>
        <v>0</v>
      </c>
      <c r="E100" s="5">
        <f t="shared" si="3"/>
        <v>0</v>
      </c>
    </row>
    <row r="101" spans="1:5" x14ac:dyDescent="0.25">
      <c r="A101" t="s">
        <v>128</v>
      </c>
      <c r="B101" s="20" t="s">
        <v>117</v>
      </c>
      <c r="C101" s="8">
        <v>0.20200000000000001</v>
      </c>
      <c r="D101" s="5">
        <f t="shared" si="2"/>
        <v>0.13200000000000001</v>
      </c>
      <c r="E101" s="5">
        <f t="shared" si="3"/>
        <v>5.2589641434262946</v>
      </c>
    </row>
    <row r="102" spans="1:5" x14ac:dyDescent="0.25">
      <c r="A102" t="s">
        <v>128</v>
      </c>
      <c r="B102" s="20" t="s">
        <v>118</v>
      </c>
      <c r="C102" s="8">
        <v>0.38200000000000001</v>
      </c>
      <c r="D102" s="5">
        <f t="shared" si="2"/>
        <v>0.312</v>
      </c>
      <c r="E102" s="5">
        <f t="shared" si="3"/>
        <v>12.430278884462151</v>
      </c>
    </row>
    <row r="103" spans="1:5" x14ac:dyDescent="0.25">
      <c r="A103" t="s">
        <v>128</v>
      </c>
      <c r="B103" s="20" t="s">
        <v>119</v>
      </c>
      <c r="C103" s="8">
        <v>6.7000000000000004E-2</v>
      </c>
      <c r="D103" s="5">
        <f t="shared" si="2"/>
        <v>-3.0000000000000027E-3</v>
      </c>
      <c r="E103" s="5">
        <f t="shared" si="3"/>
        <v>-0.11952191235059771</v>
      </c>
    </row>
    <row r="104" spans="1:5" x14ac:dyDescent="0.25">
      <c r="A104" t="s">
        <v>128</v>
      </c>
      <c r="B104" s="20" t="s">
        <v>120</v>
      </c>
      <c r="C104" s="8">
        <v>0.14899999999999999</v>
      </c>
      <c r="D104" s="5">
        <f t="shared" si="2"/>
        <v>7.8999999999999987E-2</v>
      </c>
      <c r="E104" s="5">
        <f t="shared" si="3"/>
        <v>3.1474103585657365</v>
      </c>
    </row>
    <row r="105" spans="1:5" x14ac:dyDescent="0.25">
      <c r="A105" t="s">
        <v>128</v>
      </c>
      <c r="B105" s="20" t="s">
        <v>121</v>
      </c>
      <c r="C105" s="8">
        <v>6.3E-2</v>
      </c>
      <c r="D105" s="5">
        <f t="shared" si="2"/>
        <v>-7.0000000000000062E-3</v>
      </c>
      <c r="E105" s="5">
        <f t="shared" si="3"/>
        <v>-0.27888446215139467</v>
      </c>
    </row>
    <row r="106" spans="1:5" x14ac:dyDescent="0.25">
      <c r="B106" s="21"/>
      <c r="C106" s="8"/>
      <c r="D106" s="5"/>
      <c r="E106" s="5"/>
    </row>
    <row r="107" spans="1:5" x14ac:dyDescent="0.25">
      <c r="B107" s="17"/>
      <c r="C107" s="8"/>
      <c r="D107" s="5"/>
      <c r="E107" s="5"/>
    </row>
    <row r="108" spans="1:5" x14ac:dyDescent="0.25">
      <c r="B108" s="17"/>
      <c r="C108" s="8"/>
      <c r="D108" s="5"/>
      <c r="E108" s="5"/>
    </row>
    <row r="109" spans="1:5" x14ac:dyDescent="0.25">
      <c r="B109" s="17"/>
      <c r="C109" s="8"/>
      <c r="D109" s="5"/>
      <c r="E109" s="5"/>
    </row>
    <row r="110" spans="1:5" x14ac:dyDescent="0.25">
      <c r="B110" s="17"/>
      <c r="C110" s="8"/>
      <c r="D110" s="5"/>
      <c r="E110" s="5"/>
    </row>
    <row r="111" spans="1:5" x14ac:dyDescent="0.25">
      <c r="B111" s="17"/>
      <c r="C111" s="8"/>
      <c r="D111" s="5"/>
      <c r="E111" s="5"/>
    </row>
    <row r="112" spans="1:5" x14ac:dyDescent="0.25">
      <c r="B112" s="17"/>
      <c r="C112" s="8"/>
      <c r="D112" s="5"/>
      <c r="E112" s="5"/>
    </row>
    <row r="113" spans="2:5" x14ac:dyDescent="0.25">
      <c r="B113" s="17"/>
      <c r="C113" s="8"/>
      <c r="D113" s="5"/>
      <c r="E113" s="5"/>
    </row>
    <row r="114" spans="2:5" x14ac:dyDescent="0.25">
      <c r="B114" s="17"/>
      <c r="C114" s="8"/>
      <c r="D114" s="5"/>
      <c r="E114" s="5"/>
    </row>
    <row r="115" spans="2:5" x14ac:dyDescent="0.25">
      <c r="B115" s="17"/>
      <c r="C115" s="8"/>
      <c r="D115" s="5"/>
      <c r="E115" s="5"/>
    </row>
    <row r="116" spans="2:5" x14ac:dyDescent="0.25">
      <c r="B116" s="17"/>
      <c r="C116" s="8"/>
      <c r="D116" s="5"/>
      <c r="E116" s="5"/>
    </row>
    <row r="117" spans="2:5" x14ac:dyDescent="0.25">
      <c r="B117" s="17"/>
      <c r="C117" s="8"/>
      <c r="D117" s="5"/>
      <c r="E117" s="5"/>
    </row>
    <row r="118" spans="2:5" x14ac:dyDescent="0.25">
      <c r="B118" s="17"/>
      <c r="C118" s="8"/>
      <c r="D118" s="5"/>
      <c r="E118" s="5"/>
    </row>
    <row r="119" spans="2:5" x14ac:dyDescent="0.25">
      <c r="D119" s="5"/>
      <c r="E119" s="5"/>
    </row>
  </sheetData>
  <phoneticPr fontId="8" type="noConversion"/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6"/>
  <sheetViews>
    <sheetView zoomScale="125" zoomScaleNormal="125" zoomScalePageLayoutView="125" workbookViewId="0">
      <selection activeCell="D4" sqref="D4:D11"/>
    </sheetView>
  </sheetViews>
  <sheetFormatPr defaultColWidth="8.7109375" defaultRowHeight="15" x14ac:dyDescent="0.25"/>
  <cols>
    <col min="1" max="1" width="8.85546875" bestFit="1" customWidth="1"/>
    <col min="2" max="2" width="11.7109375" bestFit="1" customWidth="1"/>
    <col min="3" max="3" width="8.28515625" bestFit="1" customWidth="1"/>
    <col min="4" max="5" width="15.5703125" bestFit="1" customWidth="1"/>
    <col min="6" max="6" width="11.7109375" bestFit="1" customWidth="1"/>
  </cols>
  <sheetData>
    <row r="1" spans="1:6" x14ac:dyDescent="0.25">
      <c r="A1" s="4"/>
      <c r="B1" s="5"/>
      <c r="C1" s="4"/>
      <c r="D1" s="4"/>
      <c r="E1" s="3"/>
    </row>
    <row r="2" spans="1:6" x14ac:dyDescent="0.25">
      <c r="A2" s="4"/>
      <c r="B2" s="5"/>
      <c r="C2" s="4"/>
      <c r="D2" s="4"/>
      <c r="E2" s="3" t="s">
        <v>31</v>
      </c>
      <c r="F2" s="3" t="s">
        <v>32</v>
      </c>
    </row>
    <row r="3" spans="1:6" x14ac:dyDescent="0.25">
      <c r="A3" s="6" t="s">
        <v>33</v>
      </c>
      <c r="B3" s="2" t="s">
        <v>2</v>
      </c>
      <c r="C3" s="2" t="s">
        <v>2</v>
      </c>
      <c r="D3" s="2" t="s">
        <v>1</v>
      </c>
      <c r="E3" s="2" t="s">
        <v>30</v>
      </c>
      <c r="F3" s="2" t="s">
        <v>29</v>
      </c>
    </row>
    <row r="4" spans="1:6" x14ac:dyDescent="0.25">
      <c r="A4" s="6">
        <v>2000</v>
      </c>
      <c r="B4" s="8">
        <v>2.0720000000000001</v>
      </c>
      <c r="C4" s="8">
        <v>2.0840000000000001</v>
      </c>
      <c r="D4" s="8">
        <v>2.0779999999999998</v>
      </c>
      <c r="E4" s="6">
        <v>2000</v>
      </c>
      <c r="F4" s="8">
        <v>2.0779999999999998</v>
      </c>
    </row>
    <row r="5" spans="1:6" x14ac:dyDescent="0.25">
      <c r="A5" s="6">
        <v>1000</v>
      </c>
      <c r="B5" s="8">
        <v>1.5680000000000001</v>
      </c>
      <c r="C5" s="8">
        <v>1.603</v>
      </c>
      <c r="D5" s="8">
        <v>1.5854999999999999</v>
      </c>
      <c r="E5" s="6">
        <v>1000</v>
      </c>
      <c r="F5" s="8">
        <v>1.5854999999999999</v>
      </c>
    </row>
    <row r="6" spans="1:6" x14ac:dyDescent="0.25">
      <c r="A6" s="6">
        <v>500</v>
      </c>
      <c r="B6" s="8">
        <v>0.96199999999999997</v>
      </c>
      <c r="C6" s="8">
        <v>0.93700000000000006</v>
      </c>
      <c r="D6" s="8">
        <v>0.94950000000000001</v>
      </c>
      <c r="E6" s="6">
        <v>500</v>
      </c>
      <c r="F6" s="8">
        <v>0.94950000000000001</v>
      </c>
    </row>
    <row r="7" spans="1:6" x14ac:dyDescent="0.25">
      <c r="A7" s="6">
        <v>250</v>
      </c>
      <c r="B7" s="8">
        <v>0.59</v>
      </c>
      <c r="C7" s="8">
        <v>0.61099999999999999</v>
      </c>
      <c r="D7" s="8">
        <v>0.60050000000000003</v>
      </c>
      <c r="E7" s="6">
        <v>250</v>
      </c>
      <c r="F7" s="8">
        <v>0.60050000000000003</v>
      </c>
    </row>
    <row r="8" spans="1:6" x14ac:dyDescent="0.25">
      <c r="A8" s="6">
        <v>125</v>
      </c>
      <c r="B8" s="8">
        <v>0.29899999999999999</v>
      </c>
      <c r="C8" s="8">
        <v>0.36199999999999999</v>
      </c>
      <c r="D8" s="8">
        <v>0.33050000000000002</v>
      </c>
      <c r="E8" s="6">
        <v>125</v>
      </c>
      <c r="F8" s="8">
        <v>0.33050000000000002</v>
      </c>
    </row>
    <row r="9" spans="1:6" x14ac:dyDescent="0.25">
      <c r="A9" s="6">
        <v>62.5</v>
      </c>
      <c r="B9" s="8">
        <v>0.16800000000000001</v>
      </c>
      <c r="C9" s="8">
        <v>0.27200000000000002</v>
      </c>
      <c r="D9" s="8">
        <v>0.22</v>
      </c>
      <c r="E9" s="6">
        <v>62.5</v>
      </c>
      <c r="F9" s="8">
        <v>0.22</v>
      </c>
    </row>
    <row r="10" spans="1:6" x14ac:dyDescent="0.25">
      <c r="A10" s="6">
        <v>31.25</v>
      </c>
      <c r="B10" s="8">
        <v>0.11700000000000001</v>
      </c>
      <c r="C10" s="8">
        <v>0.11600000000000001</v>
      </c>
      <c r="D10" s="8">
        <v>0.11650000000000001</v>
      </c>
      <c r="E10" s="6">
        <v>31.25</v>
      </c>
      <c r="F10" s="8">
        <v>0.11650000000000001</v>
      </c>
    </row>
    <row r="11" spans="1:6" x14ac:dyDescent="0.25">
      <c r="A11" s="6">
        <v>0</v>
      </c>
      <c r="B11" s="8">
        <v>6.6000000000000003E-2</v>
      </c>
      <c r="C11" s="6">
        <v>8.5999999999999993E-2</v>
      </c>
      <c r="D11" s="8">
        <v>7.5999999999999998E-2</v>
      </c>
      <c r="E11" s="6">
        <v>0</v>
      </c>
      <c r="F11" s="8">
        <v>7.5999999999999998E-2</v>
      </c>
    </row>
    <row r="12" spans="1:6" x14ac:dyDescent="0.25">
      <c r="A12" s="4"/>
      <c r="B12" s="5"/>
      <c r="C12" s="4"/>
      <c r="D12" s="4"/>
      <c r="E12" s="5"/>
      <c r="F12" s="7"/>
    </row>
    <row r="13" spans="1:6" x14ac:dyDescent="0.25">
      <c r="A13" s="4"/>
      <c r="B13" s="5"/>
      <c r="C13" s="7"/>
      <c r="D13" s="4"/>
      <c r="E13" s="5"/>
      <c r="F13" s="7"/>
    </row>
    <row r="14" spans="1:6" x14ac:dyDescent="0.25">
      <c r="A14" s="4"/>
      <c r="B14" s="5"/>
      <c r="C14" s="4"/>
      <c r="D14" s="4"/>
      <c r="E14" s="5"/>
      <c r="F14" s="7"/>
    </row>
    <row r="15" spans="1:6" x14ac:dyDescent="0.25">
      <c r="A15" s="4"/>
      <c r="B15" s="5"/>
      <c r="C15" s="4"/>
      <c r="D15" s="4"/>
      <c r="E15" s="5"/>
      <c r="F15" s="7"/>
    </row>
    <row r="16" spans="1:6" x14ac:dyDescent="0.25">
      <c r="A16" s="4"/>
      <c r="B16" s="5"/>
      <c r="C16" s="4"/>
      <c r="D16" s="4"/>
      <c r="E16" s="5"/>
      <c r="F16" s="7"/>
    </row>
    <row r="17" spans="1:6" x14ac:dyDescent="0.25">
      <c r="A17" s="4"/>
      <c r="B17" s="5"/>
      <c r="C17" s="4"/>
      <c r="D17" s="4"/>
      <c r="E17" s="5"/>
      <c r="F17" s="7"/>
    </row>
    <row r="18" spans="1:6" x14ac:dyDescent="0.25">
      <c r="A18" s="4"/>
      <c r="B18" s="5"/>
      <c r="C18" s="4"/>
      <c r="D18" s="4"/>
      <c r="E18" s="5"/>
      <c r="F18" s="7"/>
    </row>
    <row r="19" spans="1:6" x14ac:dyDescent="0.25">
      <c r="A19" s="4"/>
      <c r="B19" s="5"/>
      <c r="C19" s="4"/>
      <c r="D19" s="4"/>
      <c r="E19" s="5"/>
      <c r="F19" s="7"/>
    </row>
    <row r="20" spans="1:6" x14ac:dyDescent="0.25">
      <c r="A20" s="4"/>
      <c r="B20" s="5"/>
      <c r="C20" s="4"/>
      <c r="D20" s="4"/>
      <c r="E20" s="5"/>
      <c r="F20" s="7"/>
    </row>
    <row r="21" spans="1:6" x14ac:dyDescent="0.25">
      <c r="A21" s="4"/>
      <c r="B21" s="5"/>
      <c r="C21" s="4"/>
      <c r="D21" s="4"/>
      <c r="E21" s="5"/>
      <c r="F21" s="7"/>
    </row>
    <row r="22" spans="1:6" x14ac:dyDescent="0.25">
      <c r="A22" s="4"/>
      <c r="B22" s="5"/>
      <c r="C22" s="4"/>
      <c r="D22" s="4"/>
      <c r="E22" s="5"/>
      <c r="F22" s="7"/>
    </row>
    <row r="23" spans="1:6" x14ac:dyDescent="0.25">
      <c r="A23" s="4"/>
      <c r="B23" s="5"/>
      <c r="C23" s="4"/>
      <c r="D23" s="4"/>
      <c r="E23" s="5"/>
      <c r="F23" s="7"/>
    </row>
    <row r="24" spans="1:6" x14ac:dyDescent="0.25">
      <c r="A24" s="4"/>
      <c r="B24" s="5"/>
      <c r="C24" s="4"/>
      <c r="D24" s="4"/>
      <c r="E24" s="5"/>
      <c r="F24" s="7"/>
    </row>
    <row r="25" spans="1:6" x14ac:dyDescent="0.25">
      <c r="A25" s="4"/>
      <c r="B25" s="5"/>
      <c r="C25" s="4"/>
      <c r="D25" s="4"/>
      <c r="E25" s="5"/>
      <c r="F25" s="7"/>
    </row>
    <row r="26" spans="1:6" x14ac:dyDescent="0.25">
      <c r="A26" s="1" t="s">
        <v>0</v>
      </c>
      <c r="B26" s="2" t="s">
        <v>29</v>
      </c>
      <c r="C26" s="2" t="s">
        <v>90</v>
      </c>
      <c r="D26" s="2" t="s">
        <v>30</v>
      </c>
      <c r="E26" s="2"/>
      <c r="F26" s="7"/>
    </row>
    <row r="27" spans="1:6" x14ac:dyDescent="0.25">
      <c r="A27" s="15" t="s">
        <v>36</v>
      </c>
      <c r="B27" s="8">
        <v>3.7320000000000002</v>
      </c>
      <c r="C27" s="5">
        <f>B27-0.3404</f>
        <v>3.3916000000000004</v>
      </c>
      <c r="D27" s="5">
        <f>C27/0.0016</f>
        <v>2119.75</v>
      </c>
      <c r="E27" s="5"/>
      <c r="F27" s="7"/>
    </row>
    <row r="28" spans="1:6" x14ac:dyDescent="0.25">
      <c r="A28" s="15" t="s">
        <v>37</v>
      </c>
      <c r="B28" s="8">
        <v>0.68899999999999995</v>
      </c>
      <c r="C28" s="5">
        <f t="shared" ref="C28:C91" si="0">B28-0.3404</f>
        <v>0.34859999999999997</v>
      </c>
      <c r="D28" s="5">
        <f t="shared" ref="D28:D91" si="1">C28/0.0016</f>
        <v>217.87499999999997</v>
      </c>
      <c r="E28" s="5"/>
      <c r="F28" s="7"/>
    </row>
    <row r="29" spans="1:6" x14ac:dyDescent="0.25">
      <c r="A29" s="15" t="s">
        <v>38</v>
      </c>
      <c r="B29" s="8">
        <v>0.61699999999999999</v>
      </c>
      <c r="C29" s="5">
        <f t="shared" si="0"/>
        <v>0.27660000000000001</v>
      </c>
      <c r="D29" s="5">
        <f t="shared" si="1"/>
        <v>172.875</v>
      </c>
      <c r="E29" s="5"/>
      <c r="F29" s="7"/>
    </row>
    <row r="30" spans="1:6" x14ac:dyDescent="0.25">
      <c r="A30" s="15" t="s">
        <v>39</v>
      </c>
      <c r="B30" s="8">
        <v>0.27700000000000002</v>
      </c>
      <c r="C30" s="5">
        <f t="shared" si="0"/>
        <v>-6.3399999999999956E-2</v>
      </c>
      <c r="D30" s="5">
        <f t="shared" si="1"/>
        <v>-39.624999999999972</v>
      </c>
      <c r="E30" s="5"/>
      <c r="F30" s="7"/>
    </row>
    <row r="31" spans="1:6" x14ac:dyDescent="0.25">
      <c r="A31" s="15" t="s">
        <v>40</v>
      </c>
      <c r="B31" s="8">
        <v>2.1819999999999999</v>
      </c>
      <c r="C31" s="5">
        <f t="shared" si="0"/>
        <v>1.8415999999999999</v>
      </c>
      <c r="D31" s="5">
        <f t="shared" si="1"/>
        <v>1150.9999999999998</v>
      </c>
      <c r="E31" s="5"/>
      <c r="F31" s="7"/>
    </row>
    <row r="32" spans="1:6" x14ac:dyDescent="0.25">
      <c r="A32" s="15" t="s">
        <v>41</v>
      </c>
      <c r="B32" s="8">
        <v>0.39700000000000002</v>
      </c>
      <c r="C32" s="5">
        <f t="shared" si="0"/>
        <v>5.6600000000000039E-2</v>
      </c>
      <c r="D32" s="5">
        <f t="shared" si="1"/>
        <v>35.375000000000021</v>
      </c>
      <c r="E32" s="5"/>
      <c r="F32" s="7"/>
    </row>
    <row r="33" spans="1:6" x14ac:dyDescent="0.25">
      <c r="A33" s="15" t="s">
        <v>42</v>
      </c>
      <c r="B33" s="8">
        <v>2.5489999999999999</v>
      </c>
      <c r="C33" s="5">
        <f t="shared" si="0"/>
        <v>2.2086000000000001</v>
      </c>
      <c r="D33" s="5">
        <f t="shared" si="1"/>
        <v>1380.375</v>
      </c>
      <c r="E33" s="5"/>
      <c r="F33" s="7"/>
    </row>
    <row r="34" spans="1:6" x14ac:dyDescent="0.25">
      <c r="A34" s="15" t="s">
        <v>43</v>
      </c>
      <c r="B34" s="8">
        <v>0.77200000000000002</v>
      </c>
      <c r="C34" s="5">
        <f t="shared" si="0"/>
        <v>0.43160000000000004</v>
      </c>
      <c r="D34" s="5">
        <f t="shared" si="1"/>
        <v>269.75</v>
      </c>
      <c r="E34" s="5"/>
      <c r="F34" s="7"/>
    </row>
    <row r="35" spans="1:6" x14ac:dyDescent="0.25">
      <c r="A35" s="16" t="s">
        <v>44</v>
      </c>
      <c r="B35" s="8">
        <v>1.018</v>
      </c>
      <c r="C35" s="5">
        <f t="shared" si="0"/>
        <v>0.67759999999999998</v>
      </c>
      <c r="D35" s="5">
        <f t="shared" si="1"/>
        <v>423.49999999999994</v>
      </c>
      <c r="E35" s="5"/>
      <c r="F35" s="7"/>
    </row>
    <row r="36" spans="1:6" x14ac:dyDescent="0.25">
      <c r="A36" s="16" t="s">
        <v>45</v>
      </c>
      <c r="B36" s="8">
        <v>0.81399999999999995</v>
      </c>
      <c r="C36" s="5">
        <f t="shared" si="0"/>
        <v>0.47359999999999997</v>
      </c>
      <c r="D36" s="5">
        <f t="shared" si="1"/>
        <v>295.99999999999994</v>
      </c>
      <c r="E36" s="5"/>
      <c r="F36" s="7"/>
    </row>
    <row r="37" spans="1:6" x14ac:dyDescent="0.25">
      <c r="A37" s="16" t="s">
        <v>46</v>
      </c>
      <c r="B37" s="8">
        <v>1.802</v>
      </c>
      <c r="C37" s="5">
        <f t="shared" si="0"/>
        <v>1.4616</v>
      </c>
      <c r="D37" s="5">
        <f t="shared" si="1"/>
        <v>913.5</v>
      </c>
      <c r="E37" s="5"/>
      <c r="F37" s="7"/>
    </row>
    <row r="38" spans="1:6" x14ac:dyDescent="0.25">
      <c r="A38" s="16" t="s">
        <v>12</v>
      </c>
      <c r="B38" s="8">
        <v>0.153</v>
      </c>
      <c r="C38" s="5">
        <f t="shared" si="0"/>
        <v>-0.18739999999999998</v>
      </c>
      <c r="D38" s="5">
        <f t="shared" si="1"/>
        <v>-117.12499999999999</v>
      </c>
      <c r="E38" s="5"/>
      <c r="F38" s="7"/>
    </row>
    <row r="39" spans="1:6" x14ac:dyDescent="0.25">
      <c r="A39" s="16" t="s">
        <v>14</v>
      </c>
      <c r="B39" s="8">
        <v>7.5999999999999998E-2</v>
      </c>
      <c r="C39" s="5">
        <f t="shared" si="0"/>
        <v>-0.26439999999999997</v>
      </c>
      <c r="D39" s="5">
        <f t="shared" si="1"/>
        <v>-165.24999999999997</v>
      </c>
      <c r="E39" s="5"/>
      <c r="F39" s="7"/>
    </row>
    <row r="40" spans="1:6" x14ac:dyDescent="0.25">
      <c r="A40" s="16" t="s">
        <v>47</v>
      </c>
      <c r="B40" s="8">
        <v>0.52400000000000002</v>
      </c>
      <c r="C40" s="5">
        <f t="shared" si="0"/>
        <v>0.18360000000000004</v>
      </c>
      <c r="D40" s="5">
        <f t="shared" si="1"/>
        <v>114.75000000000001</v>
      </c>
      <c r="E40" s="5"/>
      <c r="F40" s="7"/>
    </row>
    <row r="41" spans="1:6" x14ac:dyDescent="0.25">
      <c r="A41" s="16" t="s">
        <v>48</v>
      </c>
      <c r="B41" s="8">
        <v>0.40200000000000002</v>
      </c>
      <c r="C41" s="5">
        <f t="shared" si="0"/>
        <v>6.1600000000000044E-2</v>
      </c>
      <c r="D41" s="5">
        <f t="shared" si="1"/>
        <v>38.500000000000028</v>
      </c>
      <c r="E41" s="5"/>
      <c r="F41" s="7"/>
    </row>
    <row r="42" spans="1:6" x14ac:dyDescent="0.25">
      <c r="A42" s="16" t="s">
        <v>49</v>
      </c>
      <c r="B42" s="8">
        <v>0.34200000000000003</v>
      </c>
      <c r="C42" s="5">
        <f t="shared" si="0"/>
        <v>1.6000000000000458E-3</v>
      </c>
      <c r="D42" s="5">
        <f t="shared" si="1"/>
        <v>1.0000000000000286</v>
      </c>
      <c r="E42" s="5"/>
      <c r="F42" s="7"/>
    </row>
    <row r="43" spans="1:6" x14ac:dyDescent="0.25">
      <c r="A43" s="16" t="s">
        <v>18</v>
      </c>
      <c r="B43" s="8">
        <v>0.17499999999999999</v>
      </c>
      <c r="C43" s="5">
        <f t="shared" si="0"/>
        <v>-0.16539999999999999</v>
      </c>
      <c r="D43" s="5">
        <f t="shared" si="1"/>
        <v>-103.37499999999999</v>
      </c>
      <c r="E43" s="5"/>
      <c r="F43" s="7"/>
    </row>
    <row r="44" spans="1:6" x14ac:dyDescent="0.25">
      <c r="A44" s="16" t="s">
        <v>10</v>
      </c>
      <c r="B44" s="8">
        <v>0.12</v>
      </c>
      <c r="C44" s="5">
        <f t="shared" si="0"/>
        <v>-0.22039999999999998</v>
      </c>
      <c r="D44" s="5">
        <f t="shared" si="1"/>
        <v>-137.74999999999997</v>
      </c>
      <c r="E44" s="5"/>
      <c r="F44" s="7"/>
    </row>
    <row r="45" spans="1:6" x14ac:dyDescent="0.25">
      <c r="A45" s="16" t="s">
        <v>50</v>
      </c>
      <c r="B45" s="8">
        <v>0.11</v>
      </c>
      <c r="C45" s="5">
        <f t="shared" si="0"/>
        <v>-0.23039999999999999</v>
      </c>
      <c r="D45" s="5">
        <f t="shared" si="1"/>
        <v>-144</v>
      </c>
      <c r="E45" s="5"/>
      <c r="F45" s="7"/>
    </row>
    <row r="46" spans="1:6" x14ac:dyDescent="0.25">
      <c r="A46" s="16" t="s">
        <v>51</v>
      </c>
      <c r="B46" s="8">
        <v>8.8999999999999996E-2</v>
      </c>
      <c r="C46" s="5">
        <f t="shared" si="0"/>
        <v>-0.25139999999999996</v>
      </c>
      <c r="D46" s="5">
        <f t="shared" si="1"/>
        <v>-157.12499999999997</v>
      </c>
      <c r="E46" s="5"/>
      <c r="F46" s="7"/>
    </row>
    <row r="47" spans="1:6" x14ac:dyDescent="0.25">
      <c r="A47" s="15" t="s">
        <v>52</v>
      </c>
      <c r="B47" s="8">
        <v>0.23300000000000001</v>
      </c>
      <c r="C47" s="5">
        <f t="shared" si="0"/>
        <v>-0.10739999999999997</v>
      </c>
      <c r="D47" s="5">
        <f t="shared" si="1"/>
        <v>-67.124999999999972</v>
      </c>
      <c r="E47" s="5"/>
      <c r="F47" s="7"/>
    </row>
    <row r="48" spans="1:6" x14ac:dyDescent="0.25">
      <c r="A48" s="15" t="s">
        <v>53</v>
      </c>
      <c r="B48" s="8">
        <v>0.28299999999999997</v>
      </c>
      <c r="C48" s="5">
        <f t="shared" si="0"/>
        <v>-5.7400000000000007E-2</v>
      </c>
      <c r="D48" s="5">
        <f t="shared" si="1"/>
        <v>-35.875</v>
      </c>
      <c r="E48" s="5"/>
      <c r="F48" s="7"/>
    </row>
    <row r="49" spans="1:6" x14ac:dyDescent="0.25">
      <c r="A49" s="15" t="s">
        <v>20</v>
      </c>
      <c r="B49" s="8">
        <v>0.156</v>
      </c>
      <c r="C49" s="5">
        <f t="shared" si="0"/>
        <v>-0.18439999999999998</v>
      </c>
      <c r="D49" s="5">
        <f t="shared" si="1"/>
        <v>-115.24999999999999</v>
      </c>
      <c r="E49" s="5"/>
      <c r="F49" s="7"/>
    </row>
    <row r="50" spans="1:6" x14ac:dyDescent="0.25">
      <c r="A50" s="15" t="s">
        <v>54</v>
      </c>
      <c r="B50" s="8">
        <v>0.252</v>
      </c>
      <c r="C50" s="5">
        <f t="shared" si="0"/>
        <v>-8.8399999999999979E-2</v>
      </c>
      <c r="D50" s="5">
        <f t="shared" si="1"/>
        <v>-55.249999999999986</v>
      </c>
      <c r="E50" s="5"/>
      <c r="F50" s="7"/>
    </row>
    <row r="51" spans="1:6" x14ac:dyDescent="0.25">
      <c r="A51" s="15" t="s">
        <v>27</v>
      </c>
      <c r="B51" s="8">
        <v>0.20499999999999999</v>
      </c>
      <c r="C51" s="5">
        <f t="shared" si="0"/>
        <v>-0.13539999999999999</v>
      </c>
      <c r="D51" s="5">
        <f t="shared" si="1"/>
        <v>-84.624999999999986</v>
      </c>
      <c r="E51" s="5"/>
      <c r="F51" s="7"/>
    </row>
    <row r="52" spans="1:6" x14ac:dyDescent="0.25">
      <c r="A52" s="15" t="s">
        <v>55</v>
      </c>
      <c r="B52" s="8">
        <v>0.376</v>
      </c>
      <c r="C52" s="5">
        <f t="shared" si="0"/>
        <v>3.5600000000000021E-2</v>
      </c>
      <c r="D52" s="5">
        <f t="shared" si="1"/>
        <v>22.250000000000011</v>
      </c>
      <c r="E52" s="5"/>
      <c r="F52" s="7"/>
    </row>
    <row r="53" spans="1:6" x14ac:dyDescent="0.25">
      <c r="A53" s="15" t="s">
        <v>3</v>
      </c>
      <c r="B53" s="8">
        <v>6.4000000000000001E-2</v>
      </c>
      <c r="C53" s="5">
        <f t="shared" si="0"/>
        <v>-0.27639999999999998</v>
      </c>
      <c r="D53" s="5">
        <f t="shared" si="1"/>
        <v>-172.74999999999997</v>
      </c>
      <c r="E53" s="5"/>
      <c r="F53" s="7"/>
    </row>
    <row r="54" spans="1:6" x14ac:dyDescent="0.25">
      <c r="A54" s="15" t="s">
        <v>56</v>
      </c>
      <c r="B54" s="8">
        <v>7.8E-2</v>
      </c>
      <c r="C54" s="5">
        <f t="shared" si="0"/>
        <v>-0.26239999999999997</v>
      </c>
      <c r="D54" s="5">
        <f t="shared" si="1"/>
        <v>-163.99999999999997</v>
      </c>
      <c r="E54" s="5"/>
      <c r="F54" s="7"/>
    </row>
    <row r="55" spans="1:6" x14ac:dyDescent="0.25">
      <c r="A55" s="15" t="s">
        <v>57</v>
      </c>
      <c r="B55" s="8">
        <v>0.108</v>
      </c>
      <c r="C55" s="5">
        <f t="shared" si="0"/>
        <v>-0.2324</v>
      </c>
      <c r="D55" s="5">
        <f t="shared" si="1"/>
        <v>-145.25</v>
      </c>
      <c r="E55" s="5"/>
      <c r="F55" s="7"/>
    </row>
    <row r="56" spans="1:6" x14ac:dyDescent="0.25">
      <c r="A56" s="15" t="s">
        <v>24</v>
      </c>
      <c r="B56" s="8">
        <v>0.13600000000000001</v>
      </c>
      <c r="C56" s="5">
        <f t="shared" si="0"/>
        <v>-0.20439999999999997</v>
      </c>
      <c r="D56" s="5">
        <f t="shared" si="1"/>
        <v>-127.74999999999997</v>
      </c>
      <c r="E56" s="5"/>
      <c r="F56" s="7"/>
    </row>
    <row r="57" spans="1:6" x14ac:dyDescent="0.25">
      <c r="A57" s="15" t="s">
        <v>58</v>
      </c>
      <c r="B57" s="8">
        <v>0.83299999999999996</v>
      </c>
      <c r="C57" s="5">
        <f t="shared" si="0"/>
        <v>0.49259999999999998</v>
      </c>
      <c r="D57" s="5">
        <f t="shared" si="1"/>
        <v>307.875</v>
      </c>
      <c r="E57" s="5"/>
      <c r="F57" s="7"/>
    </row>
    <row r="58" spans="1:6" x14ac:dyDescent="0.25">
      <c r="A58" s="15" t="s">
        <v>59</v>
      </c>
      <c r="B58" s="8">
        <v>0.1</v>
      </c>
      <c r="C58" s="5">
        <f t="shared" si="0"/>
        <v>-0.24039999999999997</v>
      </c>
      <c r="D58" s="5">
        <f t="shared" si="1"/>
        <v>-150.24999999999997</v>
      </c>
      <c r="E58" s="5"/>
      <c r="F58" s="7"/>
    </row>
    <row r="59" spans="1:6" x14ac:dyDescent="0.25">
      <c r="A59" s="16" t="s">
        <v>60</v>
      </c>
      <c r="B59" s="8">
        <v>0.13200000000000001</v>
      </c>
      <c r="C59" s="5">
        <f t="shared" si="0"/>
        <v>-0.20839999999999997</v>
      </c>
      <c r="D59" s="5">
        <f t="shared" si="1"/>
        <v>-130.24999999999997</v>
      </c>
      <c r="E59" s="5"/>
      <c r="F59" s="7"/>
    </row>
    <row r="60" spans="1:6" x14ac:dyDescent="0.25">
      <c r="A60" s="16" t="s">
        <v>61</v>
      </c>
      <c r="B60" s="8">
        <v>1.9510000000000001</v>
      </c>
      <c r="C60" s="5">
        <f t="shared" si="0"/>
        <v>1.6106</v>
      </c>
      <c r="D60" s="5">
        <f t="shared" si="1"/>
        <v>1006.625</v>
      </c>
      <c r="E60" s="5"/>
      <c r="F60" s="7"/>
    </row>
    <row r="61" spans="1:6" x14ac:dyDescent="0.25">
      <c r="A61" s="16" t="s">
        <v>21</v>
      </c>
      <c r="B61" s="8">
        <v>0.129</v>
      </c>
      <c r="C61" s="5">
        <f t="shared" si="0"/>
        <v>-0.21139999999999998</v>
      </c>
      <c r="D61" s="5">
        <f t="shared" si="1"/>
        <v>-132.12499999999997</v>
      </c>
      <c r="E61" s="5"/>
      <c r="F61" s="7"/>
    </row>
    <row r="62" spans="1:6" x14ac:dyDescent="0.25">
      <c r="A62" s="16" t="s">
        <v>62</v>
      </c>
      <c r="B62" s="8">
        <v>0.45400000000000001</v>
      </c>
      <c r="C62" s="5">
        <f t="shared" si="0"/>
        <v>0.11360000000000003</v>
      </c>
      <c r="D62" s="5">
        <f t="shared" si="1"/>
        <v>71.000000000000014</v>
      </c>
      <c r="E62" s="5"/>
      <c r="F62" s="7"/>
    </row>
    <row r="63" spans="1:6" x14ac:dyDescent="0.25">
      <c r="A63" s="16" t="s">
        <v>63</v>
      </c>
      <c r="B63" s="8">
        <v>1.5089999999999999</v>
      </c>
      <c r="C63" s="5">
        <f t="shared" si="0"/>
        <v>1.1685999999999999</v>
      </c>
      <c r="D63" s="5">
        <f t="shared" si="1"/>
        <v>730.37499999999989</v>
      </c>
      <c r="E63" s="5"/>
      <c r="F63" s="7"/>
    </row>
    <row r="64" spans="1:6" x14ac:dyDescent="0.25">
      <c r="A64" s="16" t="s">
        <v>64</v>
      </c>
      <c r="B64" s="8">
        <v>0.98</v>
      </c>
      <c r="C64" s="5">
        <f t="shared" si="0"/>
        <v>0.63959999999999995</v>
      </c>
      <c r="D64" s="5">
        <f t="shared" si="1"/>
        <v>399.74999999999994</v>
      </c>
      <c r="E64" s="5"/>
      <c r="F64" s="7"/>
    </row>
    <row r="65" spans="1:6" x14ac:dyDescent="0.25">
      <c r="A65" s="16" t="s">
        <v>65</v>
      </c>
      <c r="B65" s="8">
        <v>0.29399999999999998</v>
      </c>
      <c r="C65" s="5">
        <f t="shared" si="0"/>
        <v>-4.6399999999999997E-2</v>
      </c>
      <c r="D65" s="5">
        <f t="shared" si="1"/>
        <v>-28.999999999999996</v>
      </c>
      <c r="E65" s="5"/>
      <c r="F65" s="7"/>
    </row>
    <row r="66" spans="1:6" x14ac:dyDescent="0.25">
      <c r="A66" s="16" t="s">
        <v>6</v>
      </c>
      <c r="B66" s="8">
        <v>0.25600000000000001</v>
      </c>
      <c r="C66" s="5">
        <f t="shared" si="0"/>
        <v>-8.4399999999999975E-2</v>
      </c>
      <c r="D66" s="5">
        <f t="shared" si="1"/>
        <v>-52.749999999999979</v>
      </c>
      <c r="E66" s="5"/>
      <c r="F66" s="7"/>
    </row>
    <row r="67" spans="1:6" x14ac:dyDescent="0.25">
      <c r="A67" s="16" t="s">
        <v>66</v>
      </c>
      <c r="B67" s="8">
        <v>0.151</v>
      </c>
      <c r="C67" s="5">
        <f t="shared" si="0"/>
        <v>-0.18939999999999999</v>
      </c>
      <c r="D67" s="5">
        <f t="shared" si="1"/>
        <v>-118.37499999999999</v>
      </c>
      <c r="E67" s="5"/>
      <c r="F67" s="7"/>
    </row>
    <row r="68" spans="1:6" x14ac:dyDescent="0.25">
      <c r="A68" s="16" t="s">
        <v>9</v>
      </c>
      <c r="B68" s="8">
        <v>0.155</v>
      </c>
      <c r="C68" s="5">
        <f t="shared" si="0"/>
        <v>-0.18539999999999998</v>
      </c>
      <c r="D68" s="5">
        <f t="shared" si="1"/>
        <v>-115.87499999999999</v>
      </c>
      <c r="E68" s="5"/>
      <c r="F68" s="7"/>
    </row>
    <row r="69" spans="1:6" x14ac:dyDescent="0.25">
      <c r="A69" s="16" t="s">
        <v>67</v>
      </c>
      <c r="B69" s="8">
        <v>0.373</v>
      </c>
      <c r="C69" s="5">
        <f t="shared" si="0"/>
        <v>3.2600000000000018E-2</v>
      </c>
      <c r="D69" s="5">
        <f t="shared" si="1"/>
        <v>20.375000000000011</v>
      </c>
      <c r="E69" s="5"/>
      <c r="F69" s="7"/>
    </row>
    <row r="70" spans="1:6" x14ac:dyDescent="0.25">
      <c r="A70" s="16" t="s">
        <v>16</v>
      </c>
      <c r="B70" s="8">
        <v>0.107</v>
      </c>
      <c r="C70" s="5">
        <f t="shared" si="0"/>
        <v>-0.2334</v>
      </c>
      <c r="D70" s="5">
        <f t="shared" si="1"/>
        <v>-145.875</v>
      </c>
      <c r="E70" s="5"/>
      <c r="F70" s="7"/>
    </row>
    <row r="71" spans="1:6" x14ac:dyDescent="0.25">
      <c r="A71" s="15" t="s">
        <v>68</v>
      </c>
      <c r="B71" s="8">
        <v>0.13600000000000001</v>
      </c>
      <c r="C71" s="5">
        <f t="shared" si="0"/>
        <v>-0.20439999999999997</v>
      </c>
      <c r="D71" s="5">
        <f t="shared" si="1"/>
        <v>-127.74999999999997</v>
      </c>
      <c r="E71" s="5"/>
      <c r="F71" s="7"/>
    </row>
    <row r="72" spans="1:6" x14ac:dyDescent="0.25">
      <c r="A72" s="15" t="s">
        <v>69</v>
      </c>
      <c r="B72" s="8">
        <v>0.47199999999999998</v>
      </c>
      <c r="C72" s="5">
        <f t="shared" si="0"/>
        <v>0.13159999999999999</v>
      </c>
      <c r="D72" s="5">
        <f t="shared" si="1"/>
        <v>82.249999999999986</v>
      </c>
      <c r="E72" s="5"/>
      <c r="F72" s="7"/>
    </row>
    <row r="73" spans="1:6" x14ac:dyDescent="0.25">
      <c r="A73" s="15" t="s">
        <v>4</v>
      </c>
      <c r="B73" s="8">
        <v>0.152</v>
      </c>
      <c r="C73" s="5">
        <f t="shared" si="0"/>
        <v>-0.18839999999999998</v>
      </c>
      <c r="D73" s="5">
        <f t="shared" si="1"/>
        <v>-117.74999999999999</v>
      </c>
      <c r="E73" s="5"/>
      <c r="F73" s="7"/>
    </row>
    <row r="74" spans="1:6" x14ac:dyDescent="0.25">
      <c r="A74" s="15" t="s">
        <v>8</v>
      </c>
      <c r="B74" s="8">
        <v>0.32800000000000001</v>
      </c>
      <c r="C74" s="5">
        <f t="shared" si="0"/>
        <v>-1.2399999999999967E-2</v>
      </c>
      <c r="D74" s="5">
        <f t="shared" si="1"/>
        <v>-7.7499999999999787</v>
      </c>
      <c r="E74" s="5"/>
      <c r="F74" s="7"/>
    </row>
    <row r="75" spans="1:6" x14ac:dyDescent="0.25">
      <c r="A75" s="15" t="s">
        <v>5</v>
      </c>
      <c r="B75" s="8">
        <v>3.734</v>
      </c>
      <c r="C75" s="5">
        <f t="shared" si="0"/>
        <v>3.3936000000000002</v>
      </c>
      <c r="D75" s="5">
        <f t="shared" si="1"/>
        <v>2121</v>
      </c>
      <c r="E75" s="5"/>
      <c r="F75" s="7"/>
    </row>
    <row r="76" spans="1:6" x14ac:dyDescent="0.25">
      <c r="A76" s="15" t="s">
        <v>7</v>
      </c>
      <c r="B76" s="8">
        <v>0.27</v>
      </c>
      <c r="C76" s="5">
        <f t="shared" si="0"/>
        <v>-7.0399999999999963E-2</v>
      </c>
      <c r="D76" s="5">
        <f t="shared" si="1"/>
        <v>-43.999999999999972</v>
      </c>
      <c r="E76" s="5"/>
      <c r="F76" s="7"/>
    </row>
    <row r="77" spans="1:6" x14ac:dyDescent="0.25">
      <c r="A77" s="15" t="s">
        <v>70</v>
      </c>
      <c r="B77" s="8">
        <v>0.23400000000000001</v>
      </c>
      <c r="C77" s="5">
        <f t="shared" si="0"/>
        <v>-0.10639999999999997</v>
      </c>
      <c r="D77" s="5">
        <f t="shared" si="1"/>
        <v>-66.499999999999972</v>
      </c>
      <c r="E77" s="5"/>
      <c r="F77" s="7"/>
    </row>
    <row r="78" spans="1:6" x14ac:dyDescent="0.25">
      <c r="A78" s="15" t="s">
        <v>19</v>
      </c>
      <c r="B78" s="8">
        <v>0.29499999999999998</v>
      </c>
      <c r="C78" s="5">
        <f t="shared" si="0"/>
        <v>-4.5399999999999996E-2</v>
      </c>
      <c r="D78" s="5">
        <f t="shared" si="1"/>
        <v>-28.374999999999996</v>
      </c>
      <c r="E78" s="5"/>
      <c r="F78" s="7"/>
    </row>
    <row r="79" spans="1:6" x14ac:dyDescent="0.25">
      <c r="A79" s="15" t="s">
        <v>71</v>
      </c>
      <c r="B79" s="8">
        <v>1.587</v>
      </c>
      <c r="C79" s="5">
        <f t="shared" si="0"/>
        <v>1.2465999999999999</v>
      </c>
      <c r="D79" s="5">
        <f t="shared" si="1"/>
        <v>779.12499999999989</v>
      </c>
      <c r="E79" s="5"/>
      <c r="F79" s="7"/>
    </row>
    <row r="80" spans="1:6" x14ac:dyDescent="0.25">
      <c r="A80" s="15" t="s">
        <v>72</v>
      </c>
      <c r="B80" s="8">
        <v>0.108</v>
      </c>
      <c r="C80" s="5">
        <f t="shared" si="0"/>
        <v>-0.2324</v>
      </c>
      <c r="D80" s="5">
        <f t="shared" si="1"/>
        <v>-145.25</v>
      </c>
      <c r="E80" s="5"/>
      <c r="F80" s="7"/>
    </row>
    <row r="81" spans="1:6" x14ac:dyDescent="0.25">
      <c r="A81" s="17" t="s">
        <v>73</v>
      </c>
      <c r="B81" s="8">
        <v>0.9</v>
      </c>
      <c r="C81" s="5">
        <f t="shared" si="0"/>
        <v>0.5596000000000001</v>
      </c>
      <c r="D81" s="5">
        <f t="shared" si="1"/>
        <v>349.75000000000006</v>
      </c>
      <c r="E81" s="5"/>
      <c r="F81" s="7"/>
    </row>
    <row r="82" spans="1:6" x14ac:dyDescent="0.25">
      <c r="A82" s="17" t="s">
        <v>15</v>
      </c>
      <c r="B82" s="8">
        <v>0.11600000000000001</v>
      </c>
      <c r="C82" s="5">
        <f t="shared" si="0"/>
        <v>-0.22439999999999999</v>
      </c>
      <c r="D82" s="5">
        <f t="shared" si="1"/>
        <v>-140.25</v>
      </c>
      <c r="E82" s="5"/>
      <c r="F82" s="7"/>
    </row>
    <row r="83" spans="1:6" x14ac:dyDescent="0.25">
      <c r="A83" s="18" t="s">
        <v>11</v>
      </c>
      <c r="B83" s="8">
        <v>0.106</v>
      </c>
      <c r="C83" s="5">
        <f t="shared" si="0"/>
        <v>-0.2344</v>
      </c>
      <c r="D83" s="5">
        <f t="shared" si="1"/>
        <v>-146.5</v>
      </c>
      <c r="E83" s="5"/>
      <c r="F83" s="7"/>
    </row>
    <row r="84" spans="1:6" x14ac:dyDescent="0.25">
      <c r="A84" s="18" t="s">
        <v>74</v>
      </c>
      <c r="B84" s="8">
        <v>0.14299999999999999</v>
      </c>
      <c r="C84" s="5">
        <f t="shared" si="0"/>
        <v>-0.19739999999999999</v>
      </c>
      <c r="D84" s="5">
        <f t="shared" si="1"/>
        <v>-123.37499999999999</v>
      </c>
      <c r="E84" s="5"/>
      <c r="F84" s="7"/>
    </row>
    <row r="85" spans="1:6" x14ac:dyDescent="0.25">
      <c r="A85" s="18" t="s">
        <v>75</v>
      </c>
      <c r="B85" s="8">
        <v>0.123</v>
      </c>
      <c r="C85" s="5">
        <f t="shared" si="0"/>
        <v>-0.21739999999999998</v>
      </c>
      <c r="D85" s="5">
        <f t="shared" si="1"/>
        <v>-135.87499999999997</v>
      </c>
      <c r="E85" s="5"/>
      <c r="F85" s="7"/>
    </row>
    <row r="86" spans="1:6" x14ac:dyDescent="0.25">
      <c r="A86" s="18" t="s">
        <v>28</v>
      </c>
      <c r="B86" s="8">
        <v>9.8000000000000004E-2</v>
      </c>
      <c r="C86" s="5">
        <f t="shared" si="0"/>
        <v>-0.24239999999999998</v>
      </c>
      <c r="D86" s="5">
        <f t="shared" si="1"/>
        <v>-151.49999999999997</v>
      </c>
      <c r="E86" s="5"/>
      <c r="F86" s="7"/>
    </row>
    <row r="87" spans="1:6" x14ac:dyDescent="0.25">
      <c r="A87" s="18" t="s">
        <v>23</v>
      </c>
      <c r="B87" s="8">
        <v>8.7999999999999995E-2</v>
      </c>
      <c r="C87" s="5">
        <f t="shared" si="0"/>
        <v>-0.25239999999999996</v>
      </c>
      <c r="D87" s="5">
        <f t="shared" si="1"/>
        <v>-157.74999999999997</v>
      </c>
      <c r="E87" s="5"/>
      <c r="F87" s="7"/>
    </row>
    <row r="88" spans="1:6" x14ac:dyDescent="0.25">
      <c r="A88" s="18" t="s">
        <v>22</v>
      </c>
      <c r="B88" s="8">
        <v>0.13500000000000001</v>
      </c>
      <c r="C88" s="5">
        <f t="shared" si="0"/>
        <v>-0.20539999999999997</v>
      </c>
      <c r="D88" s="5">
        <f t="shared" si="1"/>
        <v>-128.37499999999997</v>
      </c>
      <c r="E88" s="5"/>
      <c r="F88" s="7"/>
    </row>
    <row r="89" spans="1:6" x14ac:dyDescent="0.25">
      <c r="A89" s="18" t="s">
        <v>26</v>
      </c>
      <c r="B89" s="8">
        <v>0.14000000000000001</v>
      </c>
      <c r="C89" s="5">
        <f t="shared" si="0"/>
        <v>-0.20039999999999997</v>
      </c>
      <c r="D89" s="5">
        <f t="shared" si="1"/>
        <v>-125.24999999999997</v>
      </c>
      <c r="E89" s="5"/>
      <c r="F89" s="7"/>
    </row>
    <row r="90" spans="1:6" x14ac:dyDescent="0.25">
      <c r="A90" s="18" t="s">
        <v>76</v>
      </c>
      <c r="B90" s="8">
        <v>0.09</v>
      </c>
      <c r="C90" s="5">
        <f t="shared" si="0"/>
        <v>-0.25039999999999996</v>
      </c>
      <c r="D90" s="5">
        <f t="shared" si="1"/>
        <v>-156.49999999999997</v>
      </c>
      <c r="E90" s="5"/>
      <c r="F90" s="7"/>
    </row>
    <row r="91" spans="1:6" x14ac:dyDescent="0.25">
      <c r="A91" s="18" t="s">
        <v>13</v>
      </c>
      <c r="B91" s="8">
        <v>0.20399999999999999</v>
      </c>
      <c r="C91" s="5">
        <f t="shared" si="0"/>
        <v>-0.13639999999999999</v>
      </c>
      <c r="D91" s="5">
        <f t="shared" si="1"/>
        <v>-85.249999999999986</v>
      </c>
      <c r="E91" s="5"/>
      <c r="F91" s="7"/>
    </row>
    <row r="92" spans="1:6" x14ac:dyDescent="0.25">
      <c r="A92" s="18" t="s">
        <v>25</v>
      </c>
      <c r="B92" s="8">
        <v>0.193</v>
      </c>
      <c r="C92" s="5">
        <f t="shared" ref="C92:C106" si="2">B92-0.3404</f>
        <v>-0.14739999999999998</v>
      </c>
      <c r="D92" s="5">
        <f t="shared" ref="D92:D106" si="3">C92/0.0016</f>
        <v>-92.124999999999986</v>
      </c>
      <c r="E92" s="5"/>
      <c r="F92" s="7"/>
    </row>
    <row r="93" spans="1:6" x14ac:dyDescent="0.25">
      <c r="A93" s="18" t="s">
        <v>17</v>
      </c>
      <c r="B93" s="8">
        <v>0.159</v>
      </c>
      <c r="C93" s="5">
        <f t="shared" si="2"/>
        <v>-0.18139999999999998</v>
      </c>
      <c r="D93" s="5">
        <f t="shared" si="3"/>
        <v>-113.37499999999999</v>
      </c>
      <c r="E93" s="5"/>
      <c r="F93" s="7"/>
    </row>
    <row r="94" spans="1:6" x14ac:dyDescent="0.25">
      <c r="A94" s="18" t="s">
        <v>77</v>
      </c>
      <c r="B94" s="8">
        <v>1.1759999999999999</v>
      </c>
      <c r="C94" s="5">
        <f t="shared" si="2"/>
        <v>0.8355999999999999</v>
      </c>
      <c r="D94" s="5">
        <f t="shared" si="3"/>
        <v>522.24999999999989</v>
      </c>
      <c r="E94" s="5"/>
      <c r="F94" s="7"/>
    </row>
    <row r="95" spans="1:6" x14ac:dyDescent="0.25">
      <c r="A95" s="17" t="s">
        <v>78</v>
      </c>
      <c r="B95" s="8">
        <v>0.126</v>
      </c>
      <c r="C95" s="5">
        <f t="shared" si="2"/>
        <v>-0.21439999999999998</v>
      </c>
      <c r="D95" s="5">
        <f t="shared" si="3"/>
        <v>-133.99999999999997</v>
      </c>
      <c r="E95" s="5"/>
      <c r="F95" s="7"/>
    </row>
    <row r="96" spans="1:6" x14ac:dyDescent="0.25">
      <c r="A96" s="17" t="s">
        <v>79</v>
      </c>
      <c r="B96" s="8">
        <v>9.8000000000000004E-2</v>
      </c>
      <c r="C96" s="5">
        <f t="shared" si="2"/>
        <v>-0.24239999999999998</v>
      </c>
      <c r="D96" s="5">
        <f t="shared" si="3"/>
        <v>-151.49999999999997</v>
      </c>
      <c r="E96" s="5"/>
      <c r="F96" s="7"/>
    </row>
    <row r="97" spans="1:6" x14ac:dyDescent="0.25">
      <c r="A97" s="17" t="s">
        <v>80</v>
      </c>
      <c r="B97" s="8">
        <v>0.08</v>
      </c>
      <c r="C97" s="5">
        <f t="shared" si="2"/>
        <v>-0.26039999999999996</v>
      </c>
      <c r="D97" s="5">
        <f t="shared" si="3"/>
        <v>-162.74999999999997</v>
      </c>
      <c r="E97" s="5"/>
      <c r="F97" s="7"/>
    </row>
    <row r="98" spans="1:6" x14ac:dyDescent="0.25">
      <c r="A98" s="17" t="s">
        <v>81</v>
      </c>
      <c r="B98" s="8">
        <v>8.4000000000000005E-2</v>
      </c>
      <c r="C98" s="5">
        <f t="shared" si="2"/>
        <v>-0.25639999999999996</v>
      </c>
      <c r="D98" s="5">
        <f t="shared" si="3"/>
        <v>-160.24999999999997</v>
      </c>
      <c r="E98" s="5"/>
      <c r="F98" s="7"/>
    </row>
    <row r="99" spans="1:6" x14ac:dyDescent="0.25">
      <c r="A99" s="17" t="s">
        <v>82</v>
      </c>
      <c r="B99" s="8">
        <v>9.2999999999999999E-2</v>
      </c>
      <c r="C99" s="5">
        <f t="shared" si="2"/>
        <v>-0.24739999999999998</v>
      </c>
      <c r="D99" s="5">
        <f t="shared" si="3"/>
        <v>-154.62499999999997</v>
      </c>
      <c r="E99" s="5"/>
      <c r="F99" s="7"/>
    </row>
    <row r="100" spans="1:6" x14ac:dyDescent="0.25">
      <c r="A100" s="17" t="s">
        <v>83</v>
      </c>
      <c r="B100" s="8">
        <v>8.2000000000000003E-2</v>
      </c>
      <c r="C100" s="5">
        <f t="shared" si="2"/>
        <v>-0.25839999999999996</v>
      </c>
      <c r="D100" s="5">
        <f t="shared" si="3"/>
        <v>-161.49999999999997</v>
      </c>
      <c r="E100" s="5"/>
      <c r="F100" s="7"/>
    </row>
    <row r="101" spans="1:6" x14ac:dyDescent="0.25">
      <c r="A101" s="17" t="s">
        <v>84</v>
      </c>
      <c r="B101" s="8">
        <v>7.4999999999999997E-2</v>
      </c>
      <c r="C101" s="5">
        <f t="shared" si="2"/>
        <v>-0.26539999999999997</v>
      </c>
      <c r="D101" s="5">
        <f t="shared" si="3"/>
        <v>-165.87499999999997</v>
      </c>
      <c r="E101" s="5"/>
      <c r="F101" s="7"/>
    </row>
    <row r="102" spans="1:6" x14ac:dyDescent="0.25">
      <c r="A102" s="17" t="s">
        <v>85</v>
      </c>
      <c r="B102" s="8">
        <v>7.8E-2</v>
      </c>
      <c r="C102" s="5">
        <f t="shared" si="2"/>
        <v>-0.26239999999999997</v>
      </c>
      <c r="D102" s="5">
        <f t="shared" si="3"/>
        <v>-163.99999999999997</v>
      </c>
      <c r="E102" s="5"/>
      <c r="F102" s="7"/>
    </row>
    <row r="103" spans="1:6" x14ac:dyDescent="0.25">
      <c r="A103" s="17" t="s">
        <v>86</v>
      </c>
      <c r="B103" s="8">
        <v>7.8E-2</v>
      </c>
      <c r="C103" s="5">
        <f t="shared" si="2"/>
        <v>-0.26239999999999997</v>
      </c>
      <c r="D103" s="5">
        <f t="shared" si="3"/>
        <v>-163.99999999999997</v>
      </c>
      <c r="E103" s="5"/>
      <c r="F103" s="7"/>
    </row>
    <row r="104" spans="1:6" x14ac:dyDescent="0.25">
      <c r="A104" s="17" t="s">
        <v>87</v>
      </c>
      <c r="B104" s="8">
        <v>7.1999999999999995E-2</v>
      </c>
      <c r="C104" s="5">
        <f t="shared" si="2"/>
        <v>-0.26839999999999997</v>
      </c>
      <c r="D104" s="5">
        <f t="shared" si="3"/>
        <v>-167.74999999999997</v>
      </c>
      <c r="E104" s="5"/>
      <c r="F104" s="7"/>
    </row>
    <row r="105" spans="1:6" x14ac:dyDescent="0.25">
      <c r="A105" s="17" t="s">
        <v>88</v>
      </c>
      <c r="B105" s="8">
        <v>9.0999999999999998E-2</v>
      </c>
      <c r="C105" s="5">
        <f t="shared" si="2"/>
        <v>-0.24939999999999998</v>
      </c>
      <c r="D105" s="5">
        <f t="shared" si="3"/>
        <v>-155.87499999999997</v>
      </c>
      <c r="E105" s="5"/>
      <c r="F105" s="7"/>
    </row>
    <row r="106" spans="1:6" x14ac:dyDescent="0.25">
      <c r="A106" s="17" t="s">
        <v>89</v>
      </c>
      <c r="B106" s="8">
        <v>7.6999999999999999E-2</v>
      </c>
      <c r="C106" s="5">
        <f t="shared" si="2"/>
        <v>-0.26339999999999997</v>
      </c>
      <c r="D106" s="5">
        <f t="shared" si="3"/>
        <v>-164.62499999999997</v>
      </c>
      <c r="E106" s="5"/>
      <c r="F106" s="7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Rosangela Aparecida Lobo</cp:lastModifiedBy>
  <dcterms:created xsi:type="dcterms:W3CDTF">2012-06-29T17:39:44Z</dcterms:created>
  <dcterms:modified xsi:type="dcterms:W3CDTF">2025-06-26T13:05:18Z</dcterms:modified>
</cp:coreProperties>
</file>