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garc\Downloads\"/>
    </mc:Choice>
  </mc:AlternateContent>
  <xr:revisionPtr revIDLastSave="0" documentId="8_{878234D9-9E76-4DC1-92F7-B2ECF567D738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Cobb Fêmeas" sheetId="4" r:id="rId1"/>
  </sheets>
  <calcPr calcId="181029"/>
</workbook>
</file>

<file path=xl/calcChain.xml><?xml version="1.0" encoding="utf-8"?>
<calcChain xmlns="http://schemas.openxmlformats.org/spreadsheetml/2006/main">
  <c r="N82" i="4" l="1"/>
  <c r="N88" i="4" l="1"/>
  <c r="N80" i="4"/>
  <c r="V73" i="4" l="1"/>
  <c r="B53" i="4"/>
  <c r="R18" i="4"/>
  <c r="B18" i="4"/>
  <c r="P88" i="4" l="1"/>
  <c r="N86" i="4" l="1"/>
  <c r="B20" i="4" l="1"/>
  <c r="B19" i="4"/>
  <c r="N94" i="4" l="1"/>
  <c r="P94" i="4" s="1"/>
  <c r="N92" i="4"/>
  <c r="P92" i="4" s="1"/>
  <c r="N90" i="4"/>
  <c r="P90" i="4" s="1"/>
  <c r="P86" i="4"/>
  <c r="P82" i="4" l="1"/>
  <c r="P80" i="4"/>
  <c r="N84" i="4" l="1"/>
  <c r="C18" i="4" l="1"/>
  <c r="D18" i="4"/>
  <c r="E18" i="4"/>
  <c r="F18" i="4"/>
  <c r="G18" i="4"/>
  <c r="H18" i="4"/>
  <c r="I18" i="4"/>
  <c r="J18" i="4"/>
  <c r="K18" i="4"/>
  <c r="L18" i="4"/>
  <c r="M18" i="4"/>
  <c r="N18" i="4"/>
  <c r="O18" i="4"/>
  <c r="P18" i="4"/>
  <c r="Q18" i="4"/>
  <c r="S18" i="4"/>
  <c r="T18" i="4"/>
  <c r="U18" i="4"/>
  <c r="V18" i="4"/>
  <c r="U73" i="4"/>
  <c r="T73" i="4"/>
  <c r="S73" i="4"/>
  <c r="R73" i="4"/>
  <c r="Q73" i="4"/>
  <c r="P73" i="4"/>
  <c r="O73" i="4"/>
  <c r="N73" i="4"/>
  <c r="M73" i="4"/>
  <c r="L73" i="4"/>
  <c r="K73" i="4"/>
  <c r="J73" i="4"/>
  <c r="I73" i="4"/>
  <c r="H73" i="4"/>
  <c r="G73" i="4"/>
  <c r="F73" i="4"/>
  <c r="E73" i="4"/>
  <c r="D73" i="4"/>
  <c r="C73" i="4"/>
  <c r="B73" i="4"/>
  <c r="V72" i="4"/>
  <c r="U72" i="4"/>
  <c r="T72" i="4"/>
  <c r="S72" i="4"/>
  <c r="R72" i="4"/>
  <c r="Q72" i="4"/>
  <c r="P72" i="4"/>
  <c r="O72" i="4"/>
  <c r="N72" i="4"/>
  <c r="M72" i="4"/>
  <c r="L72" i="4"/>
  <c r="K72" i="4"/>
  <c r="J72" i="4"/>
  <c r="I72" i="4"/>
  <c r="H72" i="4"/>
  <c r="G72" i="4"/>
  <c r="F72" i="4"/>
  <c r="E72" i="4"/>
  <c r="D72" i="4"/>
  <c r="C72" i="4"/>
  <c r="B72" i="4"/>
  <c r="V71" i="4"/>
  <c r="U71" i="4"/>
  <c r="T71" i="4"/>
  <c r="S71" i="4"/>
  <c r="R71" i="4"/>
  <c r="Q71" i="4"/>
  <c r="P71" i="4"/>
  <c r="O71" i="4"/>
  <c r="N71" i="4"/>
  <c r="M71" i="4"/>
  <c r="L71" i="4"/>
  <c r="K71" i="4"/>
  <c r="J71" i="4"/>
  <c r="I71" i="4"/>
  <c r="H71" i="4"/>
  <c r="G71" i="4"/>
  <c r="F71" i="4"/>
  <c r="E71" i="4"/>
  <c r="D71" i="4"/>
  <c r="C71" i="4"/>
  <c r="B71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D70" i="4"/>
  <c r="C70" i="4"/>
  <c r="B70" i="4"/>
  <c r="V69" i="4"/>
  <c r="U69" i="4"/>
  <c r="T69" i="4"/>
  <c r="S69" i="4"/>
  <c r="R69" i="4"/>
  <c r="Q69" i="4"/>
  <c r="P69" i="4"/>
  <c r="O69" i="4"/>
  <c r="N69" i="4"/>
  <c r="M69" i="4"/>
  <c r="L69" i="4"/>
  <c r="K69" i="4"/>
  <c r="J69" i="4"/>
  <c r="I69" i="4"/>
  <c r="H69" i="4"/>
  <c r="G69" i="4"/>
  <c r="F69" i="4"/>
  <c r="E69" i="4"/>
  <c r="D69" i="4"/>
  <c r="C69" i="4"/>
  <c r="B69" i="4"/>
  <c r="V68" i="4"/>
  <c r="U68" i="4"/>
  <c r="T68" i="4"/>
  <c r="S68" i="4"/>
  <c r="R68" i="4"/>
  <c r="Q68" i="4"/>
  <c r="P68" i="4"/>
  <c r="O68" i="4"/>
  <c r="N68" i="4"/>
  <c r="M68" i="4"/>
  <c r="L68" i="4"/>
  <c r="K68" i="4"/>
  <c r="J68" i="4"/>
  <c r="I68" i="4"/>
  <c r="H68" i="4"/>
  <c r="G68" i="4"/>
  <c r="F68" i="4"/>
  <c r="E68" i="4"/>
  <c r="D68" i="4"/>
  <c r="C68" i="4"/>
  <c r="B68" i="4"/>
  <c r="V67" i="4"/>
  <c r="U67" i="4"/>
  <c r="T67" i="4"/>
  <c r="S67" i="4"/>
  <c r="R67" i="4"/>
  <c r="Q67" i="4"/>
  <c r="P67" i="4"/>
  <c r="O67" i="4"/>
  <c r="N67" i="4"/>
  <c r="M67" i="4"/>
  <c r="L67" i="4"/>
  <c r="K67" i="4"/>
  <c r="J67" i="4"/>
  <c r="I67" i="4"/>
  <c r="H67" i="4"/>
  <c r="G67" i="4"/>
  <c r="F67" i="4"/>
  <c r="E67" i="4"/>
  <c r="D67" i="4"/>
  <c r="C67" i="4"/>
  <c r="B67" i="4"/>
  <c r="V66" i="4"/>
  <c r="U66" i="4"/>
  <c r="T66" i="4"/>
  <c r="S66" i="4"/>
  <c r="R66" i="4"/>
  <c r="Q66" i="4"/>
  <c r="P66" i="4"/>
  <c r="O66" i="4"/>
  <c r="N66" i="4"/>
  <c r="M66" i="4"/>
  <c r="L66" i="4"/>
  <c r="K66" i="4"/>
  <c r="J66" i="4"/>
  <c r="I66" i="4"/>
  <c r="H66" i="4"/>
  <c r="G66" i="4"/>
  <c r="F66" i="4"/>
  <c r="E66" i="4"/>
  <c r="D66" i="4"/>
  <c r="C66" i="4"/>
  <c r="B66" i="4"/>
  <c r="V65" i="4"/>
  <c r="U65" i="4"/>
  <c r="T65" i="4"/>
  <c r="S65" i="4"/>
  <c r="R65" i="4"/>
  <c r="Q65" i="4"/>
  <c r="P65" i="4"/>
  <c r="O65" i="4"/>
  <c r="N65" i="4"/>
  <c r="M65" i="4"/>
  <c r="L65" i="4"/>
  <c r="K65" i="4"/>
  <c r="J65" i="4"/>
  <c r="I65" i="4"/>
  <c r="H65" i="4"/>
  <c r="G65" i="4"/>
  <c r="F65" i="4"/>
  <c r="E65" i="4"/>
  <c r="D65" i="4"/>
  <c r="C65" i="4"/>
  <c r="B65" i="4"/>
  <c r="V64" i="4"/>
  <c r="U64" i="4"/>
  <c r="T64" i="4"/>
  <c r="S64" i="4"/>
  <c r="R64" i="4"/>
  <c r="Q64" i="4"/>
  <c r="P64" i="4"/>
  <c r="O64" i="4"/>
  <c r="N64" i="4"/>
  <c r="M64" i="4"/>
  <c r="L64" i="4"/>
  <c r="K64" i="4"/>
  <c r="J64" i="4"/>
  <c r="I64" i="4"/>
  <c r="H64" i="4"/>
  <c r="G64" i="4"/>
  <c r="F64" i="4"/>
  <c r="E64" i="4"/>
  <c r="D64" i="4"/>
  <c r="C64" i="4"/>
  <c r="B64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D63" i="4"/>
  <c r="C63" i="4"/>
  <c r="B63" i="4"/>
  <c r="V62" i="4"/>
  <c r="U62" i="4"/>
  <c r="T62" i="4"/>
  <c r="S62" i="4"/>
  <c r="R62" i="4"/>
  <c r="Q62" i="4"/>
  <c r="P62" i="4"/>
  <c r="O62" i="4"/>
  <c r="N62" i="4"/>
  <c r="M62" i="4"/>
  <c r="L62" i="4"/>
  <c r="K62" i="4"/>
  <c r="J62" i="4"/>
  <c r="I62" i="4"/>
  <c r="H62" i="4"/>
  <c r="G62" i="4"/>
  <c r="F62" i="4"/>
  <c r="E62" i="4"/>
  <c r="D62" i="4"/>
  <c r="C62" i="4"/>
  <c r="B62" i="4"/>
  <c r="V61" i="4"/>
  <c r="U61" i="4"/>
  <c r="T61" i="4"/>
  <c r="S61" i="4"/>
  <c r="R61" i="4"/>
  <c r="Q61" i="4"/>
  <c r="P61" i="4"/>
  <c r="O61" i="4"/>
  <c r="N61" i="4"/>
  <c r="M61" i="4"/>
  <c r="L61" i="4"/>
  <c r="K61" i="4"/>
  <c r="J61" i="4"/>
  <c r="I61" i="4"/>
  <c r="H61" i="4"/>
  <c r="G61" i="4"/>
  <c r="F61" i="4"/>
  <c r="E61" i="4"/>
  <c r="D61" i="4"/>
  <c r="C61" i="4"/>
  <c r="B61" i="4"/>
  <c r="V60" i="4"/>
  <c r="U60" i="4"/>
  <c r="T60" i="4"/>
  <c r="S60" i="4"/>
  <c r="R60" i="4"/>
  <c r="Q60" i="4"/>
  <c r="P60" i="4"/>
  <c r="O60" i="4"/>
  <c r="N60" i="4"/>
  <c r="M60" i="4"/>
  <c r="L60" i="4"/>
  <c r="K60" i="4"/>
  <c r="J60" i="4"/>
  <c r="I60" i="4"/>
  <c r="H60" i="4"/>
  <c r="G60" i="4"/>
  <c r="F60" i="4"/>
  <c r="E60" i="4"/>
  <c r="D60" i="4"/>
  <c r="C60" i="4"/>
  <c r="B60" i="4"/>
  <c r="V59" i="4"/>
  <c r="U59" i="4"/>
  <c r="T59" i="4"/>
  <c r="S59" i="4"/>
  <c r="R59" i="4"/>
  <c r="Q59" i="4"/>
  <c r="P59" i="4"/>
  <c r="O59" i="4"/>
  <c r="N59" i="4"/>
  <c r="M59" i="4"/>
  <c r="L59" i="4"/>
  <c r="K59" i="4"/>
  <c r="J59" i="4"/>
  <c r="I59" i="4"/>
  <c r="H59" i="4"/>
  <c r="G59" i="4"/>
  <c r="F59" i="4"/>
  <c r="E59" i="4"/>
  <c r="D59" i="4"/>
  <c r="C59" i="4"/>
  <c r="B59" i="4"/>
  <c r="V58" i="4"/>
  <c r="U58" i="4"/>
  <c r="T58" i="4"/>
  <c r="S58" i="4"/>
  <c r="R58" i="4"/>
  <c r="Q58" i="4"/>
  <c r="P58" i="4"/>
  <c r="O58" i="4"/>
  <c r="N58" i="4"/>
  <c r="M58" i="4"/>
  <c r="L58" i="4"/>
  <c r="K58" i="4"/>
  <c r="J58" i="4"/>
  <c r="I58" i="4"/>
  <c r="H58" i="4"/>
  <c r="G58" i="4"/>
  <c r="F58" i="4"/>
  <c r="E58" i="4"/>
  <c r="D58" i="4"/>
  <c r="C58" i="4"/>
  <c r="B58" i="4"/>
  <c r="V57" i="4"/>
  <c r="U57" i="4"/>
  <c r="T57" i="4"/>
  <c r="S57" i="4"/>
  <c r="R57" i="4"/>
  <c r="Q57" i="4"/>
  <c r="P57" i="4"/>
  <c r="O57" i="4"/>
  <c r="N57" i="4"/>
  <c r="M57" i="4"/>
  <c r="L57" i="4"/>
  <c r="K57" i="4"/>
  <c r="J57" i="4"/>
  <c r="I57" i="4"/>
  <c r="H57" i="4"/>
  <c r="G57" i="4"/>
  <c r="F57" i="4"/>
  <c r="E57" i="4"/>
  <c r="D57" i="4"/>
  <c r="C57" i="4"/>
  <c r="B57" i="4"/>
  <c r="V56" i="4"/>
  <c r="U56" i="4"/>
  <c r="T56" i="4"/>
  <c r="S56" i="4"/>
  <c r="R56" i="4"/>
  <c r="Q56" i="4"/>
  <c r="P56" i="4"/>
  <c r="O56" i="4"/>
  <c r="N56" i="4"/>
  <c r="M56" i="4"/>
  <c r="L56" i="4"/>
  <c r="K56" i="4"/>
  <c r="J56" i="4"/>
  <c r="I56" i="4"/>
  <c r="H56" i="4"/>
  <c r="G56" i="4"/>
  <c r="F56" i="4"/>
  <c r="E56" i="4"/>
  <c r="D56" i="4"/>
  <c r="C56" i="4"/>
  <c r="B56" i="4"/>
  <c r="V55" i="4"/>
  <c r="U55" i="4"/>
  <c r="T55" i="4"/>
  <c r="S55" i="4"/>
  <c r="R55" i="4"/>
  <c r="Q55" i="4"/>
  <c r="P55" i="4"/>
  <c r="O55" i="4"/>
  <c r="N55" i="4"/>
  <c r="M55" i="4"/>
  <c r="L55" i="4"/>
  <c r="K55" i="4"/>
  <c r="J55" i="4"/>
  <c r="I55" i="4"/>
  <c r="H55" i="4"/>
  <c r="G55" i="4"/>
  <c r="F55" i="4"/>
  <c r="E55" i="4"/>
  <c r="D55" i="4"/>
  <c r="C55" i="4"/>
  <c r="B55" i="4"/>
  <c r="V54" i="4"/>
  <c r="U54" i="4"/>
  <c r="T54" i="4"/>
  <c r="S54" i="4"/>
  <c r="R54" i="4"/>
  <c r="Q54" i="4"/>
  <c r="P54" i="4"/>
  <c r="O54" i="4"/>
  <c r="N54" i="4"/>
  <c r="M54" i="4"/>
  <c r="L54" i="4"/>
  <c r="K54" i="4"/>
  <c r="J54" i="4"/>
  <c r="I54" i="4"/>
  <c r="H54" i="4"/>
  <c r="G54" i="4"/>
  <c r="F54" i="4"/>
  <c r="E54" i="4"/>
  <c r="D54" i="4"/>
  <c r="C54" i="4"/>
  <c r="B54" i="4"/>
  <c r="V53" i="4"/>
  <c r="U53" i="4"/>
  <c r="T53" i="4"/>
  <c r="S53" i="4"/>
  <c r="R53" i="4"/>
  <c r="Q53" i="4"/>
  <c r="P53" i="4"/>
  <c r="O53" i="4"/>
  <c r="N53" i="4"/>
  <c r="M53" i="4"/>
  <c r="L53" i="4"/>
  <c r="K53" i="4"/>
  <c r="J53" i="4"/>
  <c r="I53" i="4"/>
  <c r="H53" i="4"/>
  <c r="G53" i="4"/>
  <c r="F53" i="4"/>
  <c r="E53" i="4"/>
  <c r="D53" i="4"/>
  <c r="C53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C52" i="4"/>
  <c r="B52" i="4"/>
  <c r="V51" i="4"/>
  <c r="U51" i="4"/>
  <c r="T51" i="4"/>
  <c r="S51" i="4"/>
  <c r="R51" i="4"/>
  <c r="Q51" i="4"/>
  <c r="P51" i="4"/>
  <c r="O51" i="4"/>
  <c r="N51" i="4"/>
  <c r="M51" i="4"/>
  <c r="L51" i="4"/>
  <c r="K51" i="4"/>
  <c r="J51" i="4"/>
  <c r="I51" i="4"/>
  <c r="H51" i="4"/>
  <c r="G51" i="4"/>
  <c r="F51" i="4"/>
  <c r="E51" i="4"/>
  <c r="D51" i="4"/>
  <c r="C51" i="4"/>
  <c r="B51" i="4"/>
  <c r="V50" i="4"/>
  <c r="U50" i="4"/>
  <c r="T50" i="4"/>
  <c r="S50" i="4"/>
  <c r="R50" i="4"/>
  <c r="Q50" i="4"/>
  <c r="P50" i="4"/>
  <c r="O50" i="4"/>
  <c r="N50" i="4"/>
  <c r="M50" i="4"/>
  <c r="L50" i="4"/>
  <c r="K50" i="4"/>
  <c r="J50" i="4"/>
  <c r="I50" i="4"/>
  <c r="H50" i="4"/>
  <c r="G50" i="4"/>
  <c r="F50" i="4"/>
  <c r="E50" i="4"/>
  <c r="D50" i="4"/>
  <c r="C50" i="4"/>
  <c r="B50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D49" i="4"/>
  <c r="C49" i="4"/>
  <c r="B49" i="4"/>
  <c r="V48" i="4"/>
  <c r="U48" i="4"/>
  <c r="T48" i="4"/>
  <c r="S48" i="4"/>
  <c r="R48" i="4"/>
  <c r="Q48" i="4"/>
  <c r="P48" i="4"/>
  <c r="O48" i="4"/>
  <c r="N48" i="4"/>
  <c r="M48" i="4"/>
  <c r="L48" i="4"/>
  <c r="K48" i="4"/>
  <c r="J48" i="4"/>
  <c r="I48" i="4"/>
  <c r="H48" i="4"/>
  <c r="G48" i="4"/>
  <c r="F48" i="4"/>
  <c r="E48" i="4"/>
  <c r="D48" i="4"/>
  <c r="C48" i="4"/>
  <c r="B48" i="4"/>
  <c r="V47" i="4"/>
  <c r="U47" i="4"/>
  <c r="T47" i="4"/>
  <c r="S47" i="4"/>
  <c r="R47" i="4"/>
  <c r="Q47" i="4"/>
  <c r="P47" i="4"/>
  <c r="O47" i="4"/>
  <c r="N47" i="4"/>
  <c r="M47" i="4"/>
  <c r="L47" i="4"/>
  <c r="K47" i="4"/>
  <c r="J47" i="4"/>
  <c r="I47" i="4"/>
  <c r="H47" i="4"/>
  <c r="G47" i="4"/>
  <c r="F47" i="4"/>
  <c r="E47" i="4"/>
  <c r="D47" i="4"/>
  <c r="C47" i="4"/>
  <c r="B47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E46" i="4"/>
  <c r="D46" i="4"/>
  <c r="C46" i="4"/>
  <c r="B46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C45" i="4"/>
  <c r="B45" i="4"/>
  <c r="V44" i="4"/>
  <c r="U44" i="4"/>
  <c r="T44" i="4"/>
  <c r="S44" i="4"/>
  <c r="R44" i="4"/>
  <c r="Q44" i="4"/>
  <c r="P44" i="4"/>
  <c r="O44" i="4"/>
  <c r="N44" i="4"/>
  <c r="M44" i="4"/>
  <c r="L44" i="4"/>
  <c r="K44" i="4"/>
  <c r="J44" i="4"/>
  <c r="I44" i="4"/>
  <c r="H44" i="4"/>
  <c r="G44" i="4"/>
  <c r="F44" i="4"/>
  <c r="E44" i="4"/>
  <c r="D44" i="4"/>
  <c r="C44" i="4"/>
  <c r="B44" i="4"/>
  <c r="V43" i="4"/>
  <c r="U43" i="4"/>
  <c r="T43" i="4"/>
  <c r="S43" i="4"/>
  <c r="R43" i="4"/>
  <c r="Q43" i="4"/>
  <c r="P43" i="4"/>
  <c r="O43" i="4"/>
  <c r="N43" i="4"/>
  <c r="M43" i="4"/>
  <c r="L43" i="4"/>
  <c r="K43" i="4"/>
  <c r="J43" i="4"/>
  <c r="I43" i="4"/>
  <c r="H43" i="4"/>
  <c r="G43" i="4"/>
  <c r="F43" i="4"/>
  <c r="E43" i="4"/>
  <c r="D43" i="4"/>
  <c r="C43" i="4"/>
  <c r="B43" i="4"/>
  <c r="V42" i="4"/>
  <c r="U42" i="4"/>
  <c r="T42" i="4"/>
  <c r="S42" i="4"/>
  <c r="R42" i="4"/>
  <c r="Q42" i="4"/>
  <c r="P42" i="4"/>
  <c r="O42" i="4"/>
  <c r="N42" i="4"/>
  <c r="M42" i="4"/>
  <c r="L42" i="4"/>
  <c r="K42" i="4"/>
  <c r="J42" i="4"/>
  <c r="I42" i="4"/>
  <c r="H42" i="4"/>
  <c r="G42" i="4"/>
  <c r="F42" i="4"/>
  <c r="E42" i="4"/>
  <c r="D42" i="4"/>
  <c r="C42" i="4"/>
  <c r="B42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D41" i="4"/>
  <c r="C41" i="4"/>
  <c r="B41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E40" i="4"/>
  <c r="D40" i="4"/>
  <c r="C40" i="4"/>
  <c r="B40" i="4"/>
  <c r="V39" i="4"/>
  <c r="U39" i="4"/>
  <c r="T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F39" i="4"/>
  <c r="E39" i="4"/>
  <c r="D39" i="4"/>
  <c r="C39" i="4"/>
  <c r="B39" i="4"/>
  <c r="V38" i="4"/>
  <c r="U38" i="4"/>
  <c r="T38" i="4"/>
  <c r="S38" i="4"/>
  <c r="R38" i="4"/>
  <c r="Q38" i="4"/>
  <c r="P38" i="4"/>
  <c r="O38" i="4"/>
  <c r="N38" i="4"/>
  <c r="M38" i="4"/>
  <c r="L38" i="4"/>
  <c r="K38" i="4"/>
  <c r="J38" i="4"/>
  <c r="I38" i="4"/>
  <c r="H38" i="4"/>
  <c r="G38" i="4"/>
  <c r="F38" i="4"/>
  <c r="E38" i="4"/>
  <c r="D38" i="4"/>
  <c r="C38" i="4"/>
  <c r="B38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C37" i="4"/>
  <c r="B37" i="4"/>
  <c r="V36" i="4"/>
  <c r="U36" i="4"/>
  <c r="T36" i="4"/>
  <c r="S36" i="4"/>
  <c r="R36" i="4"/>
  <c r="Q36" i="4"/>
  <c r="P36" i="4"/>
  <c r="O36" i="4"/>
  <c r="N36" i="4"/>
  <c r="M36" i="4"/>
  <c r="L36" i="4"/>
  <c r="K36" i="4"/>
  <c r="J36" i="4"/>
  <c r="I36" i="4"/>
  <c r="H36" i="4"/>
  <c r="G36" i="4"/>
  <c r="F36" i="4"/>
  <c r="E36" i="4"/>
  <c r="D36" i="4"/>
  <c r="C36" i="4"/>
  <c r="B36" i="4"/>
  <c r="V35" i="4"/>
  <c r="U35" i="4"/>
  <c r="T35" i="4"/>
  <c r="S35" i="4"/>
  <c r="R35" i="4"/>
  <c r="Q35" i="4"/>
  <c r="P35" i="4"/>
  <c r="O35" i="4"/>
  <c r="N35" i="4"/>
  <c r="M35" i="4"/>
  <c r="L35" i="4"/>
  <c r="K35" i="4"/>
  <c r="J35" i="4"/>
  <c r="I35" i="4"/>
  <c r="H35" i="4"/>
  <c r="G35" i="4"/>
  <c r="F35" i="4"/>
  <c r="E35" i="4"/>
  <c r="D35" i="4"/>
  <c r="C35" i="4"/>
  <c r="B35" i="4"/>
  <c r="V34" i="4"/>
  <c r="U34" i="4"/>
  <c r="T34" i="4"/>
  <c r="S34" i="4"/>
  <c r="R34" i="4"/>
  <c r="Q34" i="4"/>
  <c r="P34" i="4"/>
  <c r="O34" i="4"/>
  <c r="N34" i="4"/>
  <c r="M34" i="4"/>
  <c r="L34" i="4"/>
  <c r="K34" i="4"/>
  <c r="J34" i="4"/>
  <c r="I34" i="4"/>
  <c r="H34" i="4"/>
  <c r="G34" i="4"/>
  <c r="F34" i="4"/>
  <c r="E34" i="4"/>
  <c r="D34" i="4"/>
  <c r="C34" i="4"/>
  <c r="B34" i="4"/>
  <c r="V33" i="4"/>
  <c r="U33" i="4"/>
  <c r="T33" i="4"/>
  <c r="S33" i="4"/>
  <c r="R33" i="4"/>
  <c r="Q33" i="4"/>
  <c r="P33" i="4"/>
  <c r="O33" i="4"/>
  <c r="N33" i="4"/>
  <c r="M33" i="4"/>
  <c r="L33" i="4"/>
  <c r="K33" i="4"/>
  <c r="J33" i="4"/>
  <c r="I33" i="4"/>
  <c r="H33" i="4"/>
  <c r="G33" i="4"/>
  <c r="F33" i="4"/>
  <c r="E33" i="4"/>
  <c r="D33" i="4"/>
  <c r="C33" i="4"/>
  <c r="B33" i="4"/>
  <c r="V32" i="4"/>
  <c r="U32" i="4"/>
  <c r="T32" i="4"/>
  <c r="S32" i="4"/>
  <c r="R32" i="4"/>
  <c r="Q32" i="4"/>
  <c r="P32" i="4"/>
  <c r="O32" i="4"/>
  <c r="N32" i="4"/>
  <c r="M32" i="4"/>
  <c r="L32" i="4"/>
  <c r="K32" i="4"/>
  <c r="J32" i="4"/>
  <c r="I32" i="4"/>
  <c r="H32" i="4"/>
  <c r="G32" i="4"/>
  <c r="F32" i="4"/>
  <c r="E32" i="4"/>
  <c r="D32" i="4"/>
  <c r="C32" i="4"/>
  <c r="B32" i="4"/>
  <c r="V31" i="4"/>
  <c r="U31" i="4"/>
  <c r="T31" i="4"/>
  <c r="S31" i="4"/>
  <c r="R31" i="4"/>
  <c r="Q31" i="4"/>
  <c r="P31" i="4"/>
  <c r="O31" i="4"/>
  <c r="N31" i="4"/>
  <c r="M31" i="4"/>
  <c r="L31" i="4"/>
  <c r="K31" i="4"/>
  <c r="J31" i="4"/>
  <c r="I31" i="4"/>
  <c r="H31" i="4"/>
  <c r="G31" i="4"/>
  <c r="F31" i="4"/>
  <c r="E31" i="4"/>
  <c r="D31" i="4"/>
  <c r="C31" i="4"/>
  <c r="B31" i="4"/>
  <c r="V30" i="4"/>
  <c r="U30" i="4"/>
  <c r="T30" i="4"/>
  <c r="S30" i="4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C30" i="4"/>
  <c r="B30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D29" i="4"/>
  <c r="C29" i="4"/>
  <c r="B29" i="4"/>
  <c r="V28" i="4"/>
  <c r="U28" i="4"/>
  <c r="T28" i="4"/>
  <c r="S28" i="4"/>
  <c r="R28" i="4"/>
  <c r="Q28" i="4"/>
  <c r="P28" i="4"/>
  <c r="O28" i="4"/>
  <c r="N28" i="4"/>
  <c r="M28" i="4"/>
  <c r="L28" i="4"/>
  <c r="K28" i="4"/>
  <c r="J28" i="4"/>
  <c r="I28" i="4"/>
  <c r="H28" i="4"/>
  <c r="G28" i="4"/>
  <c r="F28" i="4"/>
  <c r="E28" i="4"/>
  <c r="D28" i="4"/>
  <c r="C28" i="4"/>
  <c r="B28" i="4"/>
  <c r="V27" i="4"/>
  <c r="U27" i="4"/>
  <c r="T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F27" i="4"/>
  <c r="E27" i="4"/>
  <c r="D27" i="4"/>
  <c r="C27" i="4"/>
  <c r="B27" i="4"/>
  <c r="V26" i="4"/>
  <c r="U26" i="4"/>
  <c r="T26" i="4"/>
  <c r="S26" i="4"/>
  <c r="R26" i="4"/>
  <c r="Q26" i="4"/>
  <c r="P26" i="4"/>
  <c r="O26" i="4"/>
  <c r="N26" i="4"/>
  <c r="M26" i="4"/>
  <c r="L26" i="4"/>
  <c r="K26" i="4"/>
  <c r="J26" i="4"/>
  <c r="I26" i="4"/>
  <c r="H26" i="4"/>
  <c r="G26" i="4"/>
  <c r="F26" i="4"/>
  <c r="E26" i="4"/>
  <c r="D26" i="4"/>
  <c r="C26" i="4"/>
  <c r="B26" i="4"/>
  <c r="V25" i="4"/>
  <c r="U25" i="4"/>
  <c r="T25" i="4"/>
  <c r="S25" i="4"/>
  <c r="R25" i="4"/>
  <c r="Q25" i="4"/>
  <c r="P25" i="4"/>
  <c r="O25" i="4"/>
  <c r="N25" i="4"/>
  <c r="M25" i="4"/>
  <c r="L25" i="4"/>
  <c r="K25" i="4"/>
  <c r="J25" i="4"/>
  <c r="I25" i="4"/>
  <c r="H25" i="4"/>
  <c r="G25" i="4"/>
  <c r="F25" i="4"/>
  <c r="E25" i="4"/>
  <c r="D25" i="4"/>
  <c r="C25" i="4"/>
  <c r="B25" i="4"/>
  <c r="V24" i="4"/>
  <c r="U24" i="4"/>
  <c r="T24" i="4"/>
  <c r="S24" i="4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E24" i="4"/>
  <c r="D24" i="4"/>
  <c r="C24" i="4"/>
  <c r="B24" i="4"/>
  <c r="V23" i="4"/>
  <c r="U23" i="4"/>
  <c r="T23" i="4"/>
  <c r="S23" i="4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E23" i="4"/>
  <c r="D23" i="4"/>
  <c r="C23" i="4"/>
  <c r="B23" i="4"/>
  <c r="V22" i="4"/>
  <c r="U22" i="4"/>
  <c r="T22" i="4"/>
  <c r="S22" i="4"/>
  <c r="R22" i="4"/>
  <c r="Q22" i="4"/>
  <c r="P22" i="4"/>
  <c r="O22" i="4"/>
  <c r="N22" i="4"/>
  <c r="M22" i="4"/>
  <c r="L22" i="4"/>
  <c r="K22" i="4"/>
  <c r="J22" i="4"/>
  <c r="I22" i="4"/>
  <c r="H22" i="4"/>
  <c r="G22" i="4"/>
  <c r="F22" i="4"/>
  <c r="E22" i="4"/>
  <c r="D22" i="4"/>
  <c r="C22" i="4"/>
  <c r="B22" i="4"/>
  <c r="V21" i="4"/>
  <c r="U21" i="4"/>
  <c r="T21" i="4"/>
  <c r="S21" i="4"/>
  <c r="R21" i="4"/>
  <c r="Q21" i="4"/>
  <c r="P21" i="4"/>
  <c r="O21" i="4"/>
  <c r="N21" i="4"/>
  <c r="M21" i="4"/>
  <c r="L21" i="4"/>
  <c r="K21" i="4"/>
  <c r="J21" i="4"/>
  <c r="I21" i="4"/>
  <c r="H21" i="4"/>
  <c r="G21" i="4"/>
  <c r="F21" i="4"/>
  <c r="E21" i="4"/>
  <c r="D21" i="4"/>
  <c r="C21" i="4"/>
  <c r="B21" i="4"/>
  <c r="V20" i="4"/>
  <c r="U20" i="4"/>
  <c r="T20" i="4"/>
  <c r="S20" i="4"/>
  <c r="R20" i="4"/>
  <c r="Q20" i="4"/>
  <c r="P20" i="4"/>
  <c r="O20" i="4"/>
  <c r="N20" i="4"/>
  <c r="M20" i="4"/>
  <c r="L20" i="4"/>
  <c r="K20" i="4"/>
  <c r="J20" i="4"/>
  <c r="I20" i="4"/>
  <c r="H20" i="4"/>
  <c r="G20" i="4"/>
  <c r="F20" i="4"/>
  <c r="E20" i="4"/>
  <c r="D20" i="4"/>
  <c r="C20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C19" i="4"/>
</calcChain>
</file>

<file path=xl/sharedStrings.xml><?xml version="1.0" encoding="utf-8"?>
<sst xmlns="http://schemas.openxmlformats.org/spreadsheetml/2006/main" count="162" uniqueCount="85">
  <si>
    <t>Parameter</t>
  </si>
  <si>
    <t>Estimate</t>
  </si>
  <si>
    <t>Standard</t>
  </si>
  <si>
    <t>from Coded</t>
  </si>
  <si>
    <t>DF</t>
  </si>
  <si>
    <t>Error</t>
  </si>
  <si>
    <t>t Value</t>
  </si>
  <si>
    <t>Pr &gt; |t|</t>
  </si>
  <si>
    <t>Data</t>
  </si>
  <si>
    <t>Intercept</t>
  </si>
  <si>
    <t>Dia</t>
  </si>
  <si>
    <t>Energia</t>
  </si>
  <si>
    <t>Dia*Dia</t>
  </si>
  <si>
    <t>&lt;.0001</t>
  </si>
  <si>
    <t>Energia*Dia</t>
  </si>
  <si>
    <t>Energia*Energia</t>
  </si>
  <si>
    <t>1-35 dias</t>
  </si>
  <si>
    <t>35-56 dias</t>
  </si>
  <si>
    <t>peso vivo</t>
  </si>
  <si>
    <t>Peso vivo =</t>
  </si>
  <si>
    <t>Consumo =</t>
  </si>
  <si>
    <t>Peso Carcaça =</t>
  </si>
  <si>
    <t>Peito =</t>
  </si>
  <si>
    <t>Coxa+sobrecoxa =</t>
  </si>
  <si>
    <t>Asas =</t>
  </si>
  <si>
    <t>Gordura abdominal =</t>
  </si>
  <si>
    <t>Consumo</t>
  </si>
  <si>
    <t>kg</t>
  </si>
  <si>
    <t>Gordura</t>
  </si>
  <si>
    <t>Carcaça</t>
  </si>
  <si>
    <t>Peito</t>
  </si>
  <si>
    <t>Coxa+sobrecoxa</t>
  </si>
  <si>
    <t>Asas</t>
  </si>
  <si>
    <t>gramas</t>
  </si>
  <si>
    <t>Cobb Fêmeas</t>
  </si>
  <si>
    <t>-0.23</t>
  </si>
  <si>
    <t>0.8149</t>
  </si>
  <si>
    <t>0.635849</t>
  </si>
  <si>
    <t>0.009118</t>
  </si>
  <si>
    <t>-2.66</t>
  </si>
  <si>
    <t>0.0087</t>
  </si>
  <si>
    <t>0.993312</t>
  </si>
  <si>
    <t>0.003683</t>
  </si>
  <si>
    <t>0.25</t>
  </si>
  <si>
    <t>0.8054</t>
  </si>
  <si>
    <t>0.016305</t>
  </si>
  <si>
    <t>0.000024036</t>
  </si>
  <si>
    <t>55.28</t>
  </si>
  <si>
    <t>0.384016</t>
  </si>
  <si>
    <t>0.000002881</t>
  </si>
  <si>
    <t>3.84</t>
  </si>
  <si>
    <t>0.0002</t>
  </si>
  <si>
    <t>0.018806</t>
  </si>
  <si>
    <t>0.000000584</t>
  </si>
  <si>
    <t>-0.26</t>
  </si>
  <si>
    <t>0.7978</t>
  </si>
  <si>
    <t>-0.001500</t>
  </si>
  <si>
    <t>2.03</t>
  </si>
  <si>
    <t>0.0457</t>
  </si>
  <si>
    <t>0.043592</t>
  </si>
  <si>
    <t>1.44</t>
  </si>
  <si>
    <t>0.1523</t>
  </si>
  <si>
    <t>0.923838</t>
  </si>
  <si>
    <t>0.011072</t>
  </si>
  <si>
    <t>-2.12</t>
  </si>
  <si>
    <t>0.0371</t>
  </si>
  <si>
    <t>0.059847</t>
  </si>
  <si>
    <t>0.000169</t>
  </si>
  <si>
    <t>-2.48</t>
  </si>
  <si>
    <t>0.0150</t>
  </si>
  <si>
    <t>-0.046182</t>
  </si>
  <si>
    <t>0.000012946</t>
  </si>
  <si>
    <t>1.55</t>
  </si>
  <si>
    <t>0.1249</t>
  </si>
  <si>
    <t>0.021056</t>
  </si>
  <si>
    <t>0.000001755</t>
  </si>
  <si>
    <t>2.09</t>
  </si>
  <si>
    <t>0.0394</t>
  </si>
  <si>
    <t>0.036692</t>
  </si>
  <si>
    <t>7-35 dias</t>
  </si>
  <si>
    <t>kcal/kg</t>
  </si>
  <si>
    <t>Peso vivo</t>
  </si>
  <si>
    <t>Dia:</t>
  </si>
  <si>
    <t>Conversão (kg/kg) =</t>
  </si>
  <si>
    <t>http://www.cobb-vantress.com/languages/guidefiles/793a16cc-5812-4030-9436-1e5da177064f_pt.pdf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</si>
</sst>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3">
    <font>
      <sz val="11"/>
      <color theme="1"/>
      <name val="Calibri"/>
      <family val="2"/>
      <scheme val="minor"/>
    </font>
    <font>
      <sz val="8"/>
      <color theme="1"/>
      <name val="SAS Monospace"/>
      <family val="3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rgb="FF000000"/>
      <name val="SAS Monospace"/>
      <family val="3"/>
    </font>
    <font>
      <sz val="8"/>
      <color rgb="FF000000"/>
      <name val="SAS Monospace"/>
      <family val="3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1"/>
      <name val="SAS Monospace"/>
      <family val="3"/>
    </font>
    <font>
      <sz val="12"/>
      <color theme="1"/>
      <name val="Times New Roman"/>
      <family val="1"/>
    </font>
    <font>
      <sz val="12"/>
      <name val="Times New Roman"/>
      <family val="1"/>
    </font>
    <font>
      <sz val="20"/>
      <color theme="1"/>
      <name val="SAS Monospace"/>
      <family val="3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 style="thick">
        <color theme="0" tint="-0.249977111117893"/>
      </right>
      <top style="thick">
        <color theme="0"/>
      </top>
      <bottom style="thick">
        <color theme="0" tint="-0.249977111117893"/>
      </bottom>
      <diagonal/>
    </border>
    <border>
      <left/>
      <right/>
      <top style="thick">
        <color theme="0" tint="-0.249977111117893"/>
      </top>
      <bottom style="thick">
        <color theme="0"/>
      </bottom>
      <diagonal/>
    </border>
    <border>
      <left/>
      <right/>
      <top style="thick">
        <color theme="0" tint="-0.249977111117893"/>
      </top>
      <bottom/>
      <diagonal/>
    </border>
    <border>
      <left style="thick">
        <color theme="0" tint="-0.249977111117893"/>
      </left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 tint="-0.249977111117893"/>
      </left>
      <right/>
      <top/>
      <bottom/>
      <diagonal/>
    </border>
    <border>
      <left style="thick">
        <color theme="0"/>
      </left>
      <right style="thick">
        <color theme="0" tint="-0.249977111117893"/>
      </right>
      <top style="thick">
        <color theme="0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2" borderId="0" xfId="0" applyFont="1" applyFill="1"/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right"/>
    </xf>
    <xf numFmtId="0" fontId="8" fillId="2" borderId="0" xfId="0" applyFont="1" applyFill="1"/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0" fontId="9" fillId="2" borderId="0" xfId="0" applyFont="1" applyFill="1" applyAlignment="1">
      <alignment horizontal="right" vertical="center" wrapText="1"/>
    </xf>
    <xf numFmtId="0" fontId="9" fillId="2" borderId="0" xfId="0" applyFont="1" applyFill="1" applyAlignment="1">
      <alignment horizontal="right" vertical="center"/>
    </xf>
    <xf numFmtId="0" fontId="1" fillId="2" borderId="0" xfId="0" applyNumberFormat="1" applyFont="1" applyFill="1" applyAlignment="1">
      <alignment horizontal="left"/>
    </xf>
    <xf numFmtId="3" fontId="1" fillId="2" borderId="0" xfId="0" applyNumberFormat="1" applyFont="1" applyFill="1" applyAlignment="1">
      <alignment horizontal="left"/>
    </xf>
    <xf numFmtId="3" fontId="1" fillId="2" borderId="0" xfId="0" applyNumberFormat="1" applyFont="1" applyFill="1" applyAlignment="1">
      <alignment horizontal="right"/>
    </xf>
    <xf numFmtId="0" fontId="6" fillId="2" borderId="0" xfId="0" applyFont="1" applyFill="1" applyAlignment="1">
      <alignment horizontal="center"/>
    </xf>
    <xf numFmtId="0" fontId="7" fillId="2" borderId="0" xfId="0" applyFont="1" applyFill="1"/>
    <xf numFmtId="0" fontId="0" fillId="2" borderId="0" xfId="0" applyFill="1" applyAlignment="1">
      <alignment horizontal="right" vertical="center"/>
    </xf>
    <xf numFmtId="164" fontId="0" fillId="2" borderId="0" xfId="0" applyNumberFormat="1" applyFill="1"/>
    <xf numFmtId="4" fontId="7" fillId="2" borderId="0" xfId="0" applyNumberFormat="1" applyFont="1" applyFill="1"/>
    <xf numFmtId="0" fontId="3" fillId="2" borderId="0" xfId="0" applyFont="1" applyFill="1" applyAlignment="1">
      <alignment horizontal="right" vertical="center"/>
    </xf>
    <xf numFmtId="0" fontId="10" fillId="2" borderId="0" xfId="0" applyFont="1" applyFill="1" applyAlignment="1">
      <alignment horizontal="right" vertical="center" wrapText="1"/>
    </xf>
    <xf numFmtId="0" fontId="10" fillId="2" borderId="0" xfId="0" applyFont="1" applyFill="1" applyAlignment="1">
      <alignment horizontal="right" vertical="center"/>
    </xf>
    <xf numFmtId="0" fontId="0" fillId="2" borderId="0" xfId="0" applyFill="1" applyBorder="1"/>
    <xf numFmtId="0" fontId="4" fillId="2" borderId="0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left" vertical="top" wrapText="1"/>
    </xf>
    <xf numFmtId="0" fontId="5" fillId="2" borderId="0" xfId="0" applyNumberFormat="1" applyFont="1" applyFill="1" applyBorder="1" applyAlignment="1">
      <alignment horizontal="left" vertical="top" wrapText="1"/>
    </xf>
    <xf numFmtId="0" fontId="5" fillId="2" borderId="0" xfId="0" applyNumberFormat="1" applyFont="1" applyFill="1" applyBorder="1" applyAlignment="1">
      <alignment horizontal="left" vertical="top"/>
    </xf>
    <xf numFmtId="0" fontId="11" fillId="2" borderId="0" xfId="0" applyFont="1" applyFill="1"/>
    <xf numFmtId="0" fontId="12" fillId="2" borderId="0" xfId="0" applyFont="1" applyFill="1" applyAlignment="1" applyProtection="1">
      <alignment horizontal="left"/>
      <protection locked="0"/>
    </xf>
    <xf numFmtId="0" fontId="12" fillId="2" borderId="0" xfId="0" applyFont="1" applyFill="1"/>
    <xf numFmtId="0" fontId="12" fillId="2" borderId="0" xfId="0" applyFont="1" applyFill="1" applyAlignment="1">
      <alignment horizontal="right"/>
    </xf>
    <xf numFmtId="4" fontId="7" fillId="2" borderId="1" xfId="0" applyNumberFormat="1" applyFont="1" applyFill="1" applyBorder="1"/>
    <xf numFmtId="164" fontId="2" fillId="3" borderId="2" xfId="0" applyNumberFormat="1" applyFont="1" applyFill="1" applyBorder="1" applyAlignment="1">
      <alignment horizontal="center"/>
    </xf>
    <xf numFmtId="4" fontId="7" fillId="2" borderId="3" xfId="0" applyNumberFormat="1" applyFont="1" applyFill="1" applyBorder="1"/>
    <xf numFmtId="4" fontId="6" fillId="3" borderId="2" xfId="0" applyNumberFormat="1" applyFont="1" applyFill="1" applyBorder="1" applyAlignment="1">
      <alignment horizontal="center"/>
    </xf>
    <xf numFmtId="4" fontId="7" fillId="2" borderId="4" xfId="0" applyNumberFormat="1" applyFont="1" applyFill="1" applyBorder="1"/>
    <xf numFmtId="0" fontId="0" fillId="2" borderId="5" xfId="0" applyFill="1" applyBorder="1"/>
    <xf numFmtId="164" fontId="2" fillId="3" borderId="6" xfId="0" applyNumberFormat="1" applyFont="1" applyFill="1" applyBorder="1" applyAlignment="1">
      <alignment horizontal="center"/>
    </xf>
    <xf numFmtId="164" fontId="0" fillId="2" borderId="3" xfId="0" applyNumberFormat="1" applyFill="1" applyBorder="1"/>
    <xf numFmtId="0" fontId="0" fillId="2" borderId="7" xfId="0" applyFill="1" applyBorder="1"/>
    <xf numFmtId="164" fontId="0" fillId="2" borderId="1" xfId="0" applyNumberFormat="1" applyFill="1" applyBorder="1"/>
    <xf numFmtId="4" fontId="6" fillId="3" borderId="6" xfId="0" applyNumberFormat="1" applyFont="1" applyFill="1" applyBorder="1" applyAlignment="1">
      <alignment horizontal="center"/>
    </xf>
    <xf numFmtId="164" fontId="2" fillId="3" borderId="8" xfId="0" applyNumberFormat="1" applyFont="1" applyFill="1" applyBorder="1" applyAlignment="1">
      <alignment horizontal="center"/>
    </xf>
    <xf numFmtId="0" fontId="0" fillId="2" borderId="4" xfId="0" applyFill="1" applyBorder="1"/>
    <xf numFmtId="0" fontId="12" fillId="2" borderId="0" xfId="0" applyFont="1" applyFill="1" applyAlignment="1" applyProtection="1">
      <alignment horizontal="center"/>
      <protection locked="0"/>
    </xf>
    <xf numFmtId="0" fontId="4" fillId="2" borderId="0" xfId="0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0"/>
      <c:rotY val="0"/>
      <c:depthPercent val="420"/>
      <c:rAngAx val="0"/>
      <c:perspective val="50"/>
    </c:view3D>
    <c:floor>
      <c:thickness val="0"/>
    </c:floor>
    <c:sideWall>
      <c:thickness val="0"/>
    </c:sideWall>
    <c:backWall>
      <c:thickness val="0"/>
    </c:backWall>
    <c:plotArea>
      <c:layout/>
      <c:surface3DChart>
        <c:wireframe val="0"/>
        <c:ser>
          <c:idx val="0"/>
          <c:order val="0"/>
          <c:tx>
            <c:strRef>
              <c:f>'Cobb Fêmeas'!$B$17</c:f>
              <c:strCache>
                <c:ptCount val="1"/>
                <c:pt idx="0">
                  <c:v>3050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Fêmeas'!$B$18:$B$73</c:f>
              <c:numCache>
                <c:formatCode>General</c:formatCode>
                <c:ptCount val="56"/>
                <c:pt idx="0">
                  <c:v>2.7649149999999789E-2</c:v>
                </c:pt>
                <c:pt idx="1">
                  <c:v>4.1125300000000253E-2</c:v>
                </c:pt>
                <c:pt idx="2">
                  <c:v>5.7259450000000101E-2</c:v>
                </c:pt>
                <c:pt idx="3">
                  <c:v>7.6051599999999997E-2</c:v>
                </c:pt>
                <c:pt idx="4">
                  <c:v>9.7501750000000165E-2</c:v>
                </c:pt>
                <c:pt idx="5">
                  <c:v>0.12160989999999994</c:v>
                </c:pt>
                <c:pt idx="6">
                  <c:v>0.14837604999999998</c:v>
                </c:pt>
                <c:pt idx="7">
                  <c:v>0.17780020000000007</c:v>
                </c:pt>
                <c:pt idx="8">
                  <c:v>0.20988235</c:v>
                </c:pt>
                <c:pt idx="9">
                  <c:v>0.24462250000000019</c:v>
                </c:pt>
                <c:pt idx="10">
                  <c:v>0.28202064999999998</c:v>
                </c:pt>
                <c:pt idx="11">
                  <c:v>0.32207680000000005</c:v>
                </c:pt>
                <c:pt idx="12">
                  <c:v>0.36479095000000017</c:v>
                </c:pt>
                <c:pt idx="13">
                  <c:v>0.41016310000000011</c:v>
                </c:pt>
                <c:pt idx="14">
                  <c:v>0.45819325000000033</c:v>
                </c:pt>
                <c:pt idx="15">
                  <c:v>0.50888140000000015</c:v>
                </c:pt>
                <c:pt idx="16">
                  <c:v>0.56222755000000024</c:v>
                </c:pt>
                <c:pt idx="17">
                  <c:v>0.61823170000000038</c:v>
                </c:pt>
                <c:pt idx="18">
                  <c:v>0.67689385000000035</c:v>
                </c:pt>
                <c:pt idx="19">
                  <c:v>0.73821400000000015</c:v>
                </c:pt>
                <c:pt idx="20">
                  <c:v>0.80219215000000021</c:v>
                </c:pt>
                <c:pt idx="21">
                  <c:v>0.86882830000000011</c:v>
                </c:pt>
                <c:pt idx="22">
                  <c:v>0.93812245000000027</c:v>
                </c:pt>
                <c:pt idx="23">
                  <c:v>1.0100746000000003</c:v>
                </c:pt>
                <c:pt idx="24">
                  <c:v>1.0846847500000005</c:v>
                </c:pt>
                <c:pt idx="25">
                  <c:v>1.1619529000000002</c:v>
                </c:pt>
                <c:pt idx="26">
                  <c:v>1.2418790500000001</c:v>
                </c:pt>
                <c:pt idx="27">
                  <c:v>1.3244631999999998</c:v>
                </c:pt>
                <c:pt idx="28">
                  <c:v>1.4097053500000003</c:v>
                </c:pt>
                <c:pt idx="29">
                  <c:v>1.4976055000000001</c:v>
                </c:pt>
                <c:pt idx="30">
                  <c:v>1.5881636500000003</c:v>
                </c:pt>
                <c:pt idx="31">
                  <c:v>1.6813797999999998</c:v>
                </c:pt>
                <c:pt idx="32">
                  <c:v>1.77725395</c:v>
                </c:pt>
                <c:pt idx="33">
                  <c:v>1.8757861</c:v>
                </c:pt>
                <c:pt idx="34">
                  <c:v>1.9769762499999999</c:v>
                </c:pt>
                <c:pt idx="35">
                  <c:v>2.0590038999999933</c:v>
                </c:pt>
                <c:pt idx="36">
                  <c:v>2.1525155499999968</c:v>
                </c:pt>
                <c:pt idx="37">
                  <c:v>2.2451892000000022</c:v>
                </c:pt>
                <c:pt idx="38">
                  <c:v>2.3370248499999988</c:v>
                </c:pt>
                <c:pt idx="39">
                  <c:v>2.4280224999999973</c:v>
                </c:pt>
                <c:pt idx="40">
                  <c:v>2.5181821499999977</c:v>
                </c:pt>
                <c:pt idx="41">
                  <c:v>2.6075037999999964</c:v>
                </c:pt>
                <c:pt idx="42">
                  <c:v>2.695987449999997</c:v>
                </c:pt>
                <c:pt idx="43">
                  <c:v>2.7836330999999994</c:v>
                </c:pt>
                <c:pt idx="44">
                  <c:v>2.8704407500000002</c:v>
                </c:pt>
                <c:pt idx="45">
                  <c:v>2.9564104000000029</c:v>
                </c:pt>
                <c:pt idx="46">
                  <c:v>3.0415420500000003</c:v>
                </c:pt>
                <c:pt idx="47">
                  <c:v>3.1258356999999961</c:v>
                </c:pt>
                <c:pt idx="48">
                  <c:v>3.2092913499999973</c:v>
                </c:pt>
                <c:pt idx="49">
                  <c:v>3.2919090000000004</c:v>
                </c:pt>
                <c:pt idx="50">
                  <c:v>3.3736886499999983</c:v>
                </c:pt>
                <c:pt idx="51">
                  <c:v>3.4546302999999945</c:v>
                </c:pt>
                <c:pt idx="52">
                  <c:v>3.5347339499999997</c:v>
                </c:pt>
                <c:pt idx="53">
                  <c:v>3.6139995999999996</c:v>
                </c:pt>
                <c:pt idx="54">
                  <c:v>3.6924272499999979</c:v>
                </c:pt>
                <c:pt idx="55">
                  <c:v>3.7700169000000017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66-4060-B910-8FB084200C15}"/>
            </c:ext>
          </c:extLst>
        </c:ser>
        <c:ser>
          <c:idx val="1"/>
          <c:order val="1"/>
          <c:tx>
            <c:strRef>
              <c:f>'Cobb Fêmeas'!$C$17</c:f>
              <c:strCache>
                <c:ptCount val="1"/>
                <c:pt idx="0">
                  <c:v>3060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Fêmeas'!$C$18:$C$73</c:f>
              <c:numCache>
                <c:formatCode>General</c:formatCode>
                <c:ptCount val="56"/>
                <c:pt idx="0">
                  <c:v>2.7684779999999964E-2</c:v>
                </c:pt>
                <c:pt idx="1">
                  <c:v>4.1271560000000429E-2</c:v>
                </c:pt>
                <c:pt idx="2">
                  <c:v>5.7516340000000277E-2</c:v>
                </c:pt>
                <c:pt idx="3">
                  <c:v>7.6419120000000174E-2</c:v>
                </c:pt>
                <c:pt idx="4">
                  <c:v>9.7979900000000342E-2</c:v>
                </c:pt>
                <c:pt idx="5">
                  <c:v>0.12219868000000011</c:v>
                </c:pt>
                <c:pt idx="6">
                  <c:v>0.14907546000000016</c:v>
                </c:pt>
                <c:pt idx="7">
                  <c:v>0.17861024000000025</c:v>
                </c:pt>
                <c:pt idx="8">
                  <c:v>0.21080302000000017</c:v>
                </c:pt>
                <c:pt idx="9">
                  <c:v>0.24565380000000037</c:v>
                </c:pt>
                <c:pt idx="10">
                  <c:v>0.28316258000000016</c:v>
                </c:pt>
                <c:pt idx="11">
                  <c:v>0.32332936000000023</c:v>
                </c:pt>
                <c:pt idx="12">
                  <c:v>0.36615414000000035</c:v>
                </c:pt>
                <c:pt idx="13">
                  <c:v>0.41163692000000029</c:v>
                </c:pt>
                <c:pt idx="14">
                  <c:v>0.45977770000000051</c:v>
                </c:pt>
                <c:pt idx="15">
                  <c:v>0.51057648000000033</c:v>
                </c:pt>
                <c:pt idx="16">
                  <c:v>0.56403326000000042</c:v>
                </c:pt>
                <c:pt idx="17">
                  <c:v>0.62014804000000012</c:v>
                </c:pt>
                <c:pt idx="18">
                  <c:v>0.67892082000000054</c:v>
                </c:pt>
                <c:pt idx="19">
                  <c:v>0.74035160000000033</c:v>
                </c:pt>
                <c:pt idx="20">
                  <c:v>0.8044403800000004</c:v>
                </c:pt>
                <c:pt idx="21">
                  <c:v>0.87118716000000029</c:v>
                </c:pt>
                <c:pt idx="22">
                  <c:v>0.94059194000000002</c:v>
                </c:pt>
                <c:pt idx="23">
                  <c:v>1.0126547200000005</c:v>
                </c:pt>
                <c:pt idx="24">
                  <c:v>1.0873755000000003</c:v>
                </c:pt>
                <c:pt idx="25">
                  <c:v>1.1647542800000004</c:v>
                </c:pt>
                <c:pt idx="26">
                  <c:v>1.2447910600000003</c:v>
                </c:pt>
                <c:pt idx="27">
                  <c:v>1.32748584</c:v>
                </c:pt>
                <c:pt idx="28">
                  <c:v>1.4128386200000005</c:v>
                </c:pt>
                <c:pt idx="29">
                  <c:v>1.5008494000000003</c:v>
                </c:pt>
                <c:pt idx="30">
                  <c:v>1.5915181800000004</c:v>
                </c:pt>
                <c:pt idx="31">
                  <c:v>1.6848449600000004</c:v>
                </c:pt>
                <c:pt idx="32">
                  <c:v>1.7808297400000006</c:v>
                </c:pt>
                <c:pt idx="33">
                  <c:v>1.8794725200000002</c:v>
                </c:pt>
                <c:pt idx="34">
                  <c:v>1.9807733000000001</c:v>
                </c:pt>
                <c:pt idx="35">
                  <c:v>2.0560988800000004</c:v>
                </c:pt>
                <c:pt idx="36">
                  <c:v>2.1498110600000047</c:v>
                </c:pt>
                <c:pt idx="37">
                  <c:v>2.2426852400000143</c:v>
                </c:pt>
                <c:pt idx="38">
                  <c:v>2.3347214200000082</c:v>
                </c:pt>
                <c:pt idx="39">
                  <c:v>2.4259196000000038</c:v>
                </c:pt>
                <c:pt idx="40">
                  <c:v>2.516279780000005</c:v>
                </c:pt>
                <c:pt idx="41">
                  <c:v>2.6058019600000044</c:v>
                </c:pt>
                <c:pt idx="42">
                  <c:v>2.6944861400000022</c:v>
                </c:pt>
                <c:pt idx="43">
                  <c:v>2.782332320000009</c:v>
                </c:pt>
                <c:pt idx="44">
                  <c:v>2.8693405000000105</c:v>
                </c:pt>
                <c:pt idx="45">
                  <c:v>2.9555106800000104</c:v>
                </c:pt>
                <c:pt idx="46">
                  <c:v>3.0408428600000086</c:v>
                </c:pt>
                <c:pt idx="47">
                  <c:v>3.1253370400000051</c:v>
                </c:pt>
                <c:pt idx="48">
                  <c:v>3.2089932200000071</c:v>
                </c:pt>
                <c:pt idx="49">
                  <c:v>3.2918114000000074</c:v>
                </c:pt>
                <c:pt idx="50">
                  <c:v>3.373791580000006</c:v>
                </c:pt>
                <c:pt idx="51">
                  <c:v>3.454933760000003</c:v>
                </c:pt>
                <c:pt idx="52">
                  <c:v>3.5352379400000054</c:v>
                </c:pt>
                <c:pt idx="53">
                  <c:v>3.6147041200000061</c:v>
                </c:pt>
                <c:pt idx="54">
                  <c:v>3.6933323000000051</c:v>
                </c:pt>
                <c:pt idx="55">
                  <c:v>3.7711224800000132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66-4060-B910-8FB084200C15}"/>
            </c:ext>
          </c:extLst>
        </c:ser>
        <c:ser>
          <c:idx val="2"/>
          <c:order val="2"/>
          <c:tx>
            <c:strRef>
              <c:f>'Cobb Fêmeas'!$D$17</c:f>
              <c:strCache>
                <c:ptCount val="1"/>
                <c:pt idx="0">
                  <c:v>3070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Fêmeas'!$D$18:$D$73</c:f>
              <c:numCache>
                <c:formatCode>General</c:formatCode>
                <c:ptCount val="56"/>
                <c:pt idx="0">
                  <c:v>2.7690409999999499E-2</c:v>
                </c:pt>
                <c:pt idx="1">
                  <c:v>4.1387819999999964E-2</c:v>
                </c:pt>
                <c:pt idx="2">
                  <c:v>5.7743229999999812E-2</c:v>
                </c:pt>
                <c:pt idx="3">
                  <c:v>7.675663999999971E-2</c:v>
                </c:pt>
                <c:pt idx="4">
                  <c:v>9.8428049999999878E-2</c:v>
                </c:pt>
                <c:pt idx="5">
                  <c:v>0.12275745999999965</c:v>
                </c:pt>
                <c:pt idx="6">
                  <c:v>0.1497448699999997</c:v>
                </c:pt>
                <c:pt idx="7">
                  <c:v>0.17939027999999979</c:v>
                </c:pt>
                <c:pt idx="8">
                  <c:v>0.21169368999999971</c:v>
                </c:pt>
                <c:pt idx="9">
                  <c:v>0.2466550999999999</c:v>
                </c:pt>
                <c:pt idx="10">
                  <c:v>0.2842745099999997</c:v>
                </c:pt>
                <c:pt idx="11">
                  <c:v>0.32455191999999977</c:v>
                </c:pt>
                <c:pt idx="12">
                  <c:v>0.36748732999999989</c:v>
                </c:pt>
                <c:pt idx="13">
                  <c:v>0.41308073999999984</c:v>
                </c:pt>
                <c:pt idx="14">
                  <c:v>0.46133215000000005</c:v>
                </c:pt>
                <c:pt idx="15">
                  <c:v>0.51224155999999987</c:v>
                </c:pt>
                <c:pt idx="16">
                  <c:v>0.56580896999999997</c:v>
                </c:pt>
                <c:pt idx="17">
                  <c:v>0.62203437999999966</c:v>
                </c:pt>
                <c:pt idx="18">
                  <c:v>0.68091779000000008</c:v>
                </c:pt>
                <c:pt idx="19">
                  <c:v>0.74245919999999987</c:v>
                </c:pt>
                <c:pt idx="20">
                  <c:v>0.80665860999999994</c:v>
                </c:pt>
                <c:pt idx="21">
                  <c:v>0.87351601999999984</c:v>
                </c:pt>
                <c:pt idx="22">
                  <c:v>0.94303142999999956</c:v>
                </c:pt>
                <c:pt idx="23">
                  <c:v>1.01520484</c:v>
                </c:pt>
                <c:pt idx="24">
                  <c:v>1.0900362499999998</c:v>
                </c:pt>
                <c:pt idx="25">
                  <c:v>1.1675256599999999</c:v>
                </c:pt>
                <c:pt idx="26">
                  <c:v>1.2476730699999998</c:v>
                </c:pt>
                <c:pt idx="27">
                  <c:v>1.3304784799999996</c:v>
                </c:pt>
                <c:pt idx="28">
                  <c:v>1.41594189</c:v>
                </c:pt>
                <c:pt idx="29">
                  <c:v>1.5040632999999999</c:v>
                </c:pt>
                <c:pt idx="30">
                  <c:v>1.59484271</c:v>
                </c:pt>
                <c:pt idx="31">
                  <c:v>1.6882801199999999</c:v>
                </c:pt>
                <c:pt idx="32">
                  <c:v>1.7843755300000002</c:v>
                </c:pt>
                <c:pt idx="33">
                  <c:v>1.8831289399999998</c:v>
                </c:pt>
                <c:pt idx="34">
                  <c:v>1.9845403499999996</c:v>
                </c:pt>
                <c:pt idx="35">
                  <c:v>2.0539276599999994</c:v>
                </c:pt>
                <c:pt idx="36">
                  <c:v>2.1478403699999973</c:v>
                </c:pt>
                <c:pt idx="37">
                  <c:v>2.2409150800000077</c:v>
                </c:pt>
                <c:pt idx="38">
                  <c:v>2.3331517900000023</c:v>
                </c:pt>
                <c:pt idx="39">
                  <c:v>2.4245504999999952</c:v>
                </c:pt>
                <c:pt idx="40">
                  <c:v>2.5151112100000006</c:v>
                </c:pt>
                <c:pt idx="41">
                  <c:v>2.6048339199999972</c:v>
                </c:pt>
                <c:pt idx="42">
                  <c:v>2.6937186299999958</c:v>
                </c:pt>
                <c:pt idx="43">
                  <c:v>2.7817653399999998</c:v>
                </c:pt>
                <c:pt idx="44">
                  <c:v>2.8689740500000021</c:v>
                </c:pt>
                <c:pt idx="45">
                  <c:v>2.9553447600000027</c:v>
                </c:pt>
                <c:pt idx="46">
                  <c:v>3.0408774700000016</c:v>
                </c:pt>
                <c:pt idx="47">
                  <c:v>3.1255721799999989</c:v>
                </c:pt>
                <c:pt idx="48">
                  <c:v>3.2094288900000016</c:v>
                </c:pt>
                <c:pt idx="49">
                  <c:v>3.2924475999999991</c:v>
                </c:pt>
                <c:pt idx="50">
                  <c:v>3.3746283099999985</c:v>
                </c:pt>
                <c:pt idx="51">
                  <c:v>3.4559710199999962</c:v>
                </c:pt>
                <c:pt idx="52">
                  <c:v>3.5364757299999994</c:v>
                </c:pt>
                <c:pt idx="53">
                  <c:v>3.6161424400000008</c:v>
                </c:pt>
                <c:pt idx="54">
                  <c:v>3.6949711500000006</c:v>
                </c:pt>
                <c:pt idx="55">
                  <c:v>3.7729618600000059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C66-4060-B910-8FB084200C15}"/>
            </c:ext>
          </c:extLst>
        </c:ser>
        <c:ser>
          <c:idx val="3"/>
          <c:order val="3"/>
          <c:tx>
            <c:strRef>
              <c:f>'Cobb Fêmeas'!$E$17</c:f>
              <c:strCache>
                <c:ptCount val="1"/>
                <c:pt idx="0">
                  <c:v>3080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Fêmeas'!$E$18:$E$73</c:f>
              <c:numCache>
                <c:formatCode>General</c:formatCode>
                <c:ptCount val="56"/>
                <c:pt idx="0">
                  <c:v>2.7666039999999503E-2</c:v>
                </c:pt>
                <c:pt idx="1">
                  <c:v>4.1474079999999969E-2</c:v>
                </c:pt>
                <c:pt idx="2">
                  <c:v>5.7940119999999817E-2</c:v>
                </c:pt>
                <c:pt idx="3">
                  <c:v>7.7064159999999715E-2</c:v>
                </c:pt>
                <c:pt idx="4">
                  <c:v>9.8846199999999884E-2</c:v>
                </c:pt>
                <c:pt idx="5">
                  <c:v>0.12328623999999966</c:v>
                </c:pt>
                <c:pt idx="6">
                  <c:v>0.1503842799999997</c:v>
                </c:pt>
                <c:pt idx="7">
                  <c:v>0.1801403199999998</c:v>
                </c:pt>
                <c:pt idx="8">
                  <c:v>0.21255435999999972</c:v>
                </c:pt>
                <c:pt idx="9">
                  <c:v>0.24762639999999991</c:v>
                </c:pt>
                <c:pt idx="10">
                  <c:v>0.28535643999999971</c:v>
                </c:pt>
                <c:pt idx="11">
                  <c:v>0.32574447999999978</c:v>
                </c:pt>
                <c:pt idx="12">
                  <c:v>0.3687905199999999</c:v>
                </c:pt>
                <c:pt idx="13">
                  <c:v>0.41449455999999985</c:v>
                </c:pt>
                <c:pt idx="14">
                  <c:v>0.46285660000000006</c:v>
                </c:pt>
                <c:pt idx="15">
                  <c:v>0.51387663999999988</c:v>
                </c:pt>
                <c:pt idx="16">
                  <c:v>0.56755467999999998</c:v>
                </c:pt>
                <c:pt idx="17">
                  <c:v>0.62389072000000012</c:v>
                </c:pt>
                <c:pt idx="18">
                  <c:v>0.68288476000000009</c:v>
                </c:pt>
                <c:pt idx="19">
                  <c:v>0.74453679999999989</c:v>
                </c:pt>
                <c:pt idx="20">
                  <c:v>0.80884683999999996</c:v>
                </c:pt>
                <c:pt idx="21">
                  <c:v>0.87581487999999985</c:v>
                </c:pt>
                <c:pt idx="22">
                  <c:v>0.94544092000000002</c:v>
                </c:pt>
                <c:pt idx="23">
                  <c:v>1.01772496</c:v>
                </c:pt>
                <c:pt idx="24">
                  <c:v>1.0926670000000003</c:v>
                </c:pt>
                <c:pt idx="25">
                  <c:v>1.1702670399999999</c:v>
                </c:pt>
                <c:pt idx="26">
                  <c:v>1.2505250799999998</c:v>
                </c:pt>
                <c:pt idx="27">
                  <c:v>1.3334411199999996</c:v>
                </c:pt>
                <c:pt idx="28">
                  <c:v>1.4190151600000001</c:v>
                </c:pt>
                <c:pt idx="29">
                  <c:v>1.5072471999999999</c:v>
                </c:pt>
                <c:pt idx="30">
                  <c:v>1.59813724</c:v>
                </c:pt>
                <c:pt idx="31">
                  <c:v>1.6916852799999995</c:v>
                </c:pt>
                <c:pt idx="32">
                  <c:v>1.7878913199999997</c:v>
                </c:pt>
                <c:pt idx="33">
                  <c:v>1.8867553599999993</c:v>
                </c:pt>
                <c:pt idx="34">
                  <c:v>1.9882773999999996</c:v>
                </c:pt>
                <c:pt idx="35">
                  <c:v>2.0524902399999974</c:v>
                </c:pt>
                <c:pt idx="36">
                  <c:v>2.146603479999996</c:v>
                </c:pt>
                <c:pt idx="37">
                  <c:v>2.2398787200000072</c:v>
                </c:pt>
                <c:pt idx="38">
                  <c:v>2.3323159600000025</c:v>
                </c:pt>
                <c:pt idx="39">
                  <c:v>2.4239151999999962</c:v>
                </c:pt>
                <c:pt idx="40">
                  <c:v>2.5146764399999952</c:v>
                </c:pt>
                <c:pt idx="41">
                  <c:v>2.6045996799999998</c:v>
                </c:pt>
                <c:pt idx="42">
                  <c:v>2.6936849199999955</c:v>
                </c:pt>
                <c:pt idx="43">
                  <c:v>2.7819321599999967</c:v>
                </c:pt>
                <c:pt idx="44">
                  <c:v>2.8693414000000033</c:v>
                </c:pt>
                <c:pt idx="45">
                  <c:v>2.9559126400000011</c:v>
                </c:pt>
                <c:pt idx="46">
                  <c:v>3.0416458800000008</c:v>
                </c:pt>
                <c:pt idx="47">
                  <c:v>3.1265411199999988</c:v>
                </c:pt>
                <c:pt idx="48">
                  <c:v>3.2105983599999988</c:v>
                </c:pt>
                <c:pt idx="49">
                  <c:v>3.2938176000000006</c:v>
                </c:pt>
                <c:pt idx="50">
                  <c:v>3.3761988400000007</c:v>
                </c:pt>
                <c:pt idx="51">
                  <c:v>3.4577420799999956</c:v>
                </c:pt>
                <c:pt idx="52">
                  <c:v>3.5384473199999995</c:v>
                </c:pt>
                <c:pt idx="53">
                  <c:v>3.6183145600000017</c:v>
                </c:pt>
                <c:pt idx="54">
                  <c:v>3.6973437999999987</c:v>
                </c:pt>
                <c:pt idx="55">
                  <c:v>3.7755350400000047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C66-4060-B910-8FB084200C15}"/>
            </c:ext>
          </c:extLst>
        </c:ser>
        <c:ser>
          <c:idx val="4"/>
          <c:order val="4"/>
          <c:tx>
            <c:strRef>
              <c:f>'Cobb Fêmeas'!$F$17</c:f>
              <c:strCache>
                <c:ptCount val="1"/>
                <c:pt idx="0">
                  <c:v>3090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Fêmeas'!$F$18:$F$73</c:f>
              <c:numCache>
                <c:formatCode>General</c:formatCode>
                <c:ptCount val="56"/>
                <c:pt idx="0">
                  <c:v>2.7611669999999533E-2</c:v>
                </c:pt>
                <c:pt idx="1">
                  <c:v>4.1530339999999999E-2</c:v>
                </c:pt>
                <c:pt idx="2">
                  <c:v>5.8107009999999848E-2</c:v>
                </c:pt>
                <c:pt idx="3">
                  <c:v>7.7341679999999746E-2</c:v>
                </c:pt>
                <c:pt idx="4">
                  <c:v>9.9234349999999916E-2</c:v>
                </c:pt>
                <c:pt idx="5">
                  <c:v>0.12378501999999969</c:v>
                </c:pt>
                <c:pt idx="6">
                  <c:v>0.15099368999999974</c:v>
                </c:pt>
                <c:pt idx="7">
                  <c:v>0.18086035999999983</c:v>
                </c:pt>
                <c:pt idx="8">
                  <c:v>0.21338502999999975</c:v>
                </c:pt>
                <c:pt idx="9">
                  <c:v>0.24856769999999995</c:v>
                </c:pt>
                <c:pt idx="10">
                  <c:v>0.28640836999999975</c:v>
                </c:pt>
                <c:pt idx="11">
                  <c:v>0.32690703999999982</c:v>
                </c:pt>
                <c:pt idx="12">
                  <c:v>0.37006370999999993</c:v>
                </c:pt>
                <c:pt idx="13">
                  <c:v>0.41587837999999988</c:v>
                </c:pt>
                <c:pt idx="14">
                  <c:v>0.4643510500000001</c:v>
                </c:pt>
                <c:pt idx="15">
                  <c:v>0.51548171999999992</c:v>
                </c:pt>
                <c:pt idx="16">
                  <c:v>0.56927039000000002</c:v>
                </c:pt>
                <c:pt idx="17">
                  <c:v>0.62571705999999971</c:v>
                </c:pt>
                <c:pt idx="18">
                  <c:v>0.68482173000000013</c:v>
                </c:pt>
                <c:pt idx="19">
                  <c:v>0.74658439999999993</c:v>
                </c:pt>
                <c:pt idx="20">
                  <c:v>0.81100506999999999</c:v>
                </c:pt>
                <c:pt idx="21">
                  <c:v>0.87808373999999989</c:v>
                </c:pt>
                <c:pt idx="22">
                  <c:v>0.94782040999999961</c:v>
                </c:pt>
                <c:pt idx="23">
                  <c:v>1.0202150800000001</c:v>
                </c:pt>
                <c:pt idx="24">
                  <c:v>1.0952677499999999</c:v>
                </c:pt>
                <c:pt idx="25">
                  <c:v>1.17297842</c:v>
                </c:pt>
                <c:pt idx="26">
                  <c:v>1.2533470899999999</c:v>
                </c:pt>
                <c:pt idx="27">
                  <c:v>1.3363737599999996</c:v>
                </c:pt>
                <c:pt idx="28">
                  <c:v>1.4220584300000001</c:v>
                </c:pt>
                <c:pt idx="29">
                  <c:v>1.5104010999999999</c:v>
                </c:pt>
                <c:pt idx="30">
                  <c:v>1.6014017700000001</c:v>
                </c:pt>
                <c:pt idx="31">
                  <c:v>1.69506044</c:v>
                </c:pt>
                <c:pt idx="32">
                  <c:v>1.7913771100000002</c:v>
                </c:pt>
                <c:pt idx="33">
                  <c:v>1.8903517799999998</c:v>
                </c:pt>
                <c:pt idx="34">
                  <c:v>1.9919844499999997</c:v>
                </c:pt>
                <c:pt idx="35">
                  <c:v>2.0517866199999872</c:v>
                </c:pt>
                <c:pt idx="36">
                  <c:v>2.1461003899999866</c:v>
                </c:pt>
                <c:pt idx="37">
                  <c:v>2.2395761599999915</c:v>
                </c:pt>
                <c:pt idx="38">
                  <c:v>2.3322139299999947</c:v>
                </c:pt>
                <c:pt idx="39">
                  <c:v>2.4240136999999891</c:v>
                </c:pt>
                <c:pt idx="40">
                  <c:v>2.5149754699999889</c:v>
                </c:pt>
                <c:pt idx="41">
                  <c:v>2.605099239999987</c:v>
                </c:pt>
                <c:pt idx="42">
                  <c:v>2.6943850099999906</c:v>
                </c:pt>
                <c:pt idx="43">
                  <c:v>2.7828327799999926</c:v>
                </c:pt>
                <c:pt idx="44">
                  <c:v>2.8704425499999928</c:v>
                </c:pt>
                <c:pt idx="45">
                  <c:v>2.9572143199999914</c:v>
                </c:pt>
                <c:pt idx="46">
                  <c:v>3.0431480899999919</c:v>
                </c:pt>
                <c:pt idx="47">
                  <c:v>3.1282438599999871</c:v>
                </c:pt>
                <c:pt idx="48">
                  <c:v>3.2125016299999913</c:v>
                </c:pt>
                <c:pt idx="49">
                  <c:v>3.2959213999999903</c:v>
                </c:pt>
                <c:pt idx="50">
                  <c:v>3.3785031699999912</c:v>
                </c:pt>
                <c:pt idx="51">
                  <c:v>3.4602469399999869</c:v>
                </c:pt>
                <c:pt idx="52">
                  <c:v>3.5411527099999915</c:v>
                </c:pt>
                <c:pt idx="53">
                  <c:v>3.621220479999991</c:v>
                </c:pt>
                <c:pt idx="54">
                  <c:v>3.7004502499999887</c:v>
                </c:pt>
                <c:pt idx="55">
                  <c:v>3.7788420199999955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C66-4060-B910-8FB084200C15}"/>
            </c:ext>
          </c:extLst>
        </c:ser>
        <c:ser>
          <c:idx val="5"/>
          <c:order val="5"/>
          <c:tx>
            <c:strRef>
              <c:f>'Cobb Fêmeas'!$G$17</c:f>
              <c:strCache>
                <c:ptCount val="1"/>
                <c:pt idx="0">
                  <c:v>3100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Fêmeas'!$G$18:$G$73</c:f>
              <c:numCache>
                <c:formatCode>General</c:formatCode>
                <c:ptCount val="56"/>
                <c:pt idx="0">
                  <c:v>2.7527299999999588E-2</c:v>
                </c:pt>
                <c:pt idx="1">
                  <c:v>4.1556600000000055E-2</c:v>
                </c:pt>
                <c:pt idx="2">
                  <c:v>5.8243899999999904E-2</c:v>
                </c:pt>
                <c:pt idx="3">
                  <c:v>7.7589199999999803E-2</c:v>
                </c:pt>
                <c:pt idx="4">
                  <c:v>9.9592499999999973E-2</c:v>
                </c:pt>
                <c:pt idx="5">
                  <c:v>0.12425379999999975</c:v>
                </c:pt>
                <c:pt idx="6">
                  <c:v>0.15157309999999979</c:v>
                </c:pt>
                <c:pt idx="7">
                  <c:v>0.18155039999999989</c:v>
                </c:pt>
                <c:pt idx="8">
                  <c:v>0.21418569999999981</c:v>
                </c:pt>
                <c:pt idx="9">
                  <c:v>0.24947900000000001</c:v>
                </c:pt>
                <c:pt idx="10">
                  <c:v>0.28743029999999981</c:v>
                </c:pt>
                <c:pt idx="11">
                  <c:v>0.32803959999999988</c:v>
                </c:pt>
                <c:pt idx="12">
                  <c:v>0.3713069</c:v>
                </c:pt>
                <c:pt idx="13">
                  <c:v>0.41723219999999972</c:v>
                </c:pt>
                <c:pt idx="14">
                  <c:v>0.46581550000000016</c:v>
                </c:pt>
                <c:pt idx="15">
                  <c:v>0.51705679999999998</c:v>
                </c:pt>
                <c:pt idx="16">
                  <c:v>0.57095610000000008</c:v>
                </c:pt>
                <c:pt idx="17">
                  <c:v>0.62751340000000022</c:v>
                </c:pt>
                <c:pt idx="18">
                  <c:v>0.68672870000000019</c:v>
                </c:pt>
                <c:pt idx="19">
                  <c:v>0.74860199999999999</c:v>
                </c:pt>
                <c:pt idx="20">
                  <c:v>0.81313330000000006</c:v>
                </c:pt>
                <c:pt idx="21">
                  <c:v>0.88032259999999996</c:v>
                </c:pt>
                <c:pt idx="22">
                  <c:v>0.95016990000000012</c:v>
                </c:pt>
                <c:pt idx="23">
                  <c:v>1.0226752000000001</c:v>
                </c:pt>
                <c:pt idx="24">
                  <c:v>1.0978385000000004</c:v>
                </c:pt>
                <c:pt idx="25">
                  <c:v>1.1756598</c:v>
                </c:pt>
                <c:pt idx="26">
                  <c:v>1.2561391</c:v>
                </c:pt>
                <c:pt idx="27">
                  <c:v>1.3392763999999997</c:v>
                </c:pt>
                <c:pt idx="28">
                  <c:v>1.4250717000000002</c:v>
                </c:pt>
                <c:pt idx="29">
                  <c:v>1.513525</c:v>
                </c:pt>
                <c:pt idx="30">
                  <c:v>1.6046363000000001</c:v>
                </c:pt>
                <c:pt idx="31">
                  <c:v>1.6984055999999996</c:v>
                </c:pt>
                <c:pt idx="32">
                  <c:v>1.7948328999999998</c:v>
                </c:pt>
                <c:pt idx="33">
                  <c:v>1.8939181999999994</c:v>
                </c:pt>
                <c:pt idx="34">
                  <c:v>1.9956614999999998</c:v>
                </c:pt>
                <c:pt idx="35">
                  <c:v>2.0518167999999974</c:v>
                </c:pt>
                <c:pt idx="36">
                  <c:v>2.1463310999999976</c:v>
                </c:pt>
                <c:pt idx="37">
                  <c:v>2.2400074000000032</c:v>
                </c:pt>
                <c:pt idx="38">
                  <c:v>2.3328457000000071</c:v>
                </c:pt>
                <c:pt idx="39">
                  <c:v>2.4248460000000023</c:v>
                </c:pt>
                <c:pt idx="40">
                  <c:v>2.5160083000000029</c:v>
                </c:pt>
                <c:pt idx="41">
                  <c:v>2.6063326000000018</c:v>
                </c:pt>
                <c:pt idx="42">
                  <c:v>2.695818899999999</c:v>
                </c:pt>
                <c:pt idx="43">
                  <c:v>2.7844672000000017</c:v>
                </c:pt>
                <c:pt idx="44">
                  <c:v>2.8722775000000027</c:v>
                </c:pt>
                <c:pt idx="45">
                  <c:v>2.959249800000002</c:v>
                </c:pt>
                <c:pt idx="46">
                  <c:v>3.0453840999999997</c:v>
                </c:pt>
                <c:pt idx="47">
                  <c:v>3.1306804000000028</c:v>
                </c:pt>
                <c:pt idx="48">
                  <c:v>3.2151387000000042</c:v>
                </c:pt>
                <c:pt idx="49">
                  <c:v>3.298759000000004</c:v>
                </c:pt>
                <c:pt idx="50">
                  <c:v>3.3815413000000021</c:v>
                </c:pt>
                <c:pt idx="51">
                  <c:v>3.4634855999999985</c:v>
                </c:pt>
                <c:pt idx="52">
                  <c:v>3.5445919000000004</c:v>
                </c:pt>
                <c:pt idx="53">
                  <c:v>3.6248602000000005</c:v>
                </c:pt>
                <c:pt idx="54">
                  <c:v>3.7042905000000026</c:v>
                </c:pt>
                <c:pt idx="55">
                  <c:v>3.7828828000000065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C66-4060-B910-8FB084200C15}"/>
            </c:ext>
          </c:extLst>
        </c:ser>
        <c:ser>
          <c:idx val="6"/>
          <c:order val="6"/>
          <c:tx>
            <c:strRef>
              <c:f>'Cobb Fêmeas'!$H$17</c:f>
              <c:strCache>
                <c:ptCount val="1"/>
                <c:pt idx="0">
                  <c:v>3110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Fêmeas'!$H$18:$H$73</c:f>
              <c:numCache>
                <c:formatCode>General</c:formatCode>
                <c:ptCount val="56"/>
                <c:pt idx="0">
                  <c:v>2.7412929999999669E-2</c:v>
                </c:pt>
                <c:pt idx="1">
                  <c:v>4.1552860000000136E-2</c:v>
                </c:pt>
                <c:pt idx="2">
                  <c:v>5.8350789999999986E-2</c:v>
                </c:pt>
                <c:pt idx="3">
                  <c:v>7.7806719999999885E-2</c:v>
                </c:pt>
                <c:pt idx="4">
                  <c:v>9.9920650000000055E-2</c:v>
                </c:pt>
                <c:pt idx="5">
                  <c:v>0.12469257999999983</c:v>
                </c:pt>
                <c:pt idx="6">
                  <c:v>0.15212250999999988</c:v>
                </c:pt>
                <c:pt idx="7">
                  <c:v>0.18221043999999997</c:v>
                </c:pt>
                <c:pt idx="8">
                  <c:v>0.2149563699999999</c:v>
                </c:pt>
                <c:pt idx="9">
                  <c:v>0.25036030000000009</c:v>
                </c:pt>
                <c:pt idx="10">
                  <c:v>0.28842222999999989</c:v>
                </c:pt>
                <c:pt idx="11">
                  <c:v>0.32914215999999996</c:v>
                </c:pt>
                <c:pt idx="12">
                  <c:v>0.37252009000000008</c:v>
                </c:pt>
                <c:pt idx="13">
                  <c:v>0.41855601999999981</c:v>
                </c:pt>
                <c:pt idx="14">
                  <c:v>0.46724995000000025</c:v>
                </c:pt>
                <c:pt idx="15">
                  <c:v>0.51860188000000007</c:v>
                </c:pt>
                <c:pt idx="16">
                  <c:v>0.57261181000000017</c:v>
                </c:pt>
                <c:pt idx="17">
                  <c:v>0.62927973999999987</c:v>
                </c:pt>
                <c:pt idx="18">
                  <c:v>0.68860567000000028</c:v>
                </c:pt>
                <c:pt idx="19">
                  <c:v>0.75058960000000008</c:v>
                </c:pt>
                <c:pt idx="20">
                  <c:v>0.81523153000000015</c:v>
                </c:pt>
                <c:pt idx="21">
                  <c:v>0.88253146000000005</c:v>
                </c:pt>
                <c:pt idx="22">
                  <c:v>0.95248938999999977</c:v>
                </c:pt>
                <c:pt idx="23">
                  <c:v>1.0251053200000002</c:v>
                </c:pt>
                <c:pt idx="24">
                  <c:v>1.10037925</c:v>
                </c:pt>
                <c:pt idx="25">
                  <c:v>1.1783111800000001</c:v>
                </c:pt>
                <c:pt idx="26">
                  <c:v>1.25890111</c:v>
                </c:pt>
                <c:pt idx="27">
                  <c:v>1.3421490399999998</c:v>
                </c:pt>
                <c:pt idx="28">
                  <c:v>1.4280549700000003</c:v>
                </c:pt>
                <c:pt idx="29">
                  <c:v>1.5166189000000001</c:v>
                </c:pt>
                <c:pt idx="30">
                  <c:v>1.6078408300000002</c:v>
                </c:pt>
                <c:pt idx="31">
                  <c:v>1.7017207600000002</c:v>
                </c:pt>
                <c:pt idx="32">
                  <c:v>1.7982586900000004</c:v>
                </c:pt>
                <c:pt idx="33">
                  <c:v>1.89745462</c:v>
                </c:pt>
                <c:pt idx="34">
                  <c:v>1.9993085499999999</c:v>
                </c:pt>
                <c:pt idx="35">
                  <c:v>2.0525807799999924</c:v>
                </c:pt>
                <c:pt idx="36">
                  <c:v>2.1472956099999934</c:v>
                </c:pt>
                <c:pt idx="37">
                  <c:v>2.2411724399999997</c:v>
                </c:pt>
                <c:pt idx="38">
                  <c:v>2.3342112699999973</c:v>
                </c:pt>
                <c:pt idx="39">
                  <c:v>2.4264120999999932</c:v>
                </c:pt>
                <c:pt idx="40">
                  <c:v>2.5177749299999945</c:v>
                </c:pt>
                <c:pt idx="41">
                  <c:v>2.6082997599999942</c:v>
                </c:pt>
                <c:pt idx="42">
                  <c:v>2.6979865899999922</c:v>
                </c:pt>
                <c:pt idx="43">
                  <c:v>2.7868354199999956</c:v>
                </c:pt>
                <c:pt idx="44">
                  <c:v>2.8748462499999974</c:v>
                </c:pt>
                <c:pt idx="45">
                  <c:v>2.9620190799999975</c:v>
                </c:pt>
                <c:pt idx="46">
                  <c:v>3.0483539099999959</c:v>
                </c:pt>
                <c:pt idx="47">
                  <c:v>3.1338507399999926</c:v>
                </c:pt>
                <c:pt idx="48">
                  <c:v>3.2185095700000019</c:v>
                </c:pt>
                <c:pt idx="49">
                  <c:v>3.3023303999999953</c:v>
                </c:pt>
                <c:pt idx="50">
                  <c:v>3.3853132300000013</c:v>
                </c:pt>
                <c:pt idx="51">
                  <c:v>3.4674580599999913</c:v>
                </c:pt>
                <c:pt idx="52">
                  <c:v>3.5487648899999975</c:v>
                </c:pt>
                <c:pt idx="53">
                  <c:v>3.6292337199999984</c:v>
                </c:pt>
                <c:pt idx="54">
                  <c:v>3.7088645499999977</c:v>
                </c:pt>
                <c:pt idx="55">
                  <c:v>3.7876573800000024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C66-4060-B910-8FB084200C15}"/>
            </c:ext>
          </c:extLst>
        </c:ser>
        <c:ser>
          <c:idx val="7"/>
          <c:order val="7"/>
          <c:tx>
            <c:strRef>
              <c:f>'Cobb Fêmeas'!$I$17</c:f>
              <c:strCache>
                <c:ptCount val="1"/>
                <c:pt idx="0">
                  <c:v>3120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Fêmeas'!$I$18:$I$73</c:f>
              <c:numCache>
                <c:formatCode>General</c:formatCode>
                <c:ptCount val="56"/>
                <c:pt idx="0">
                  <c:v>2.7268559999999775E-2</c:v>
                </c:pt>
                <c:pt idx="1">
                  <c:v>4.1519120000000242E-2</c:v>
                </c:pt>
                <c:pt idx="2">
                  <c:v>5.8427680000000093E-2</c:v>
                </c:pt>
                <c:pt idx="3">
                  <c:v>7.7994239999999992E-2</c:v>
                </c:pt>
                <c:pt idx="4">
                  <c:v>0.10021880000000016</c:v>
                </c:pt>
                <c:pt idx="5">
                  <c:v>0.12510135999999994</c:v>
                </c:pt>
                <c:pt idx="6">
                  <c:v>0.15264191999999999</c:v>
                </c:pt>
                <c:pt idx="7">
                  <c:v>0.18284048000000008</c:v>
                </c:pt>
                <c:pt idx="8">
                  <c:v>0.21569704000000001</c:v>
                </c:pt>
                <c:pt idx="9">
                  <c:v>0.2512116000000002</c:v>
                </c:pt>
                <c:pt idx="10">
                  <c:v>0.28938416</c:v>
                </c:pt>
                <c:pt idx="11">
                  <c:v>0.33021472000000007</c:v>
                </c:pt>
                <c:pt idx="12">
                  <c:v>0.37370328000000019</c:v>
                </c:pt>
                <c:pt idx="13">
                  <c:v>0.41984983999999992</c:v>
                </c:pt>
                <c:pt idx="14">
                  <c:v>0.46865440000000036</c:v>
                </c:pt>
                <c:pt idx="15">
                  <c:v>0.52011696000000018</c:v>
                </c:pt>
                <c:pt idx="16">
                  <c:v>0.57423752000000028</c:v>
                </c:pt>
                <c:pt idx="17">
                  <c:v>0.63101607999999998</c:v>
                </c:pt>
                <c:pt idx="18">
                  <c:v>0.69045264000000039</c:v>
                </c:pt>
                <c:pt idx="19">
                  <c:v>0.75254720000000019</c:v>
                </c:pt>
                <c:pt idx="20">
                  <c:v>0.81729976000000026</c:v>
                </c:pt>
                <c:pt idx="21">
                  <c:v>0.88471032000000016</c:v>
                </c:pt>
                <c:pt idx="22">
                  <c:v>0.95477887999999989</c:v>
                </c:pt>
                <c:pt idx="23">
                  <c:v>1.0275054399999999</c:v>
                </c:pt>
                <c:pt idx="24">
                  <c:v>1.1028900000000006</c:v>
                </c:pt>
                <c:pt idx="25">
                  <c:v>1.1809325600000002</c:v>
                </c:pt>
                <c:pt idx="26">
                  <c:v>1.2616331200000002</c:v>
                </c:pt>
                <c:pt idx="27">
                  <c:v>1.3449916799999999</c:v>
                </c:pt>
                <c:pt idx="28">
                  <c:v>1.4310082399999999</c:v>
                </c:pt>
                <c:pt idx="29">
                  <c:v>1.5196828000000002</c:v>
                </c:pt>
                <c:pt idx="30">
                  <c:v>1.6110153599999999</c:v>
                </c:pt>
                <c:pt idx="31">
                  <c:v>1.7050059199999998</c:v>
                </c:pt>
                <c:pt idx="32">
                  <c:v>1.8016544800000001</c:v>
                </c:pt>
                <c:pt idx="33">
                  <c:v>1.9009610399999997</c:v>
                </c:pt>
                <c:pt idx="34">
                  <c:v>2.0029256000000002</c:v>
                </c:pt>
                <c:pt idx="35">
                  <c:v>2.0540785599999865</c:v>
                </c:pt>
                <c:pt idx="36">
                  <c:v>2.1489939199999881</c:v>
                </c:pt>
                <c:pt idx="37">
                  <c:v>2.2430712799999952</c:v>
                </c:pt>
                <c:pt idx="38">
                  <c:v>2.3363106399999936</c:v>
                </c:pt>
                <c:pt idx="39">
                  <c:v>2.4287119999999902</c:v>
                </c:pt>
                <c:pt idx="40">
                  <c:v>2.5202753599999923</c:v>
                </c:pt>
                <c:pt idx="41">
                  <c:v>2.6110007199999927</c:v>
                </c:pt>
                <c:pt idx="42">
                  <c:v>2.7008880799999915</c:v>
                </c:pt>
                <c:pt idx="43">
                  <c:v>2.7899374399999957</c:v>
                </c:pt>
                <c:pt idx="44">
                  <c:v>2.8781487999999982</c:v>
                </c:pt>
                <c:pt idx="45">
                  <c:v>2.965522159999999</c:v>
                </c:pt>
                <c:pt idx="46">
                  <c:v>3.0520575199999982</c:v>
                </c:pt>
                <c:pt idx="47">
                  <c:v>3.1377548799999886</c:v>
                </c:pt>
                <c:pt idx="48">
                  <c:v>3.2226142399999915</c:v>
                </c:pt>
                <c:pt idx="49">
                  <c:v>3.3066355999999928</c:v>
                </c:pt>
                <c:pt idx="50">
                  <c:v>3.3898189599999924</c:v>
                </c:pt>
                <c:pt idx="51">
                  <c:v>3.4721643199999903</c:v>
                </c:pt>
                <c:pt idx="52">
                  <c:v>3.5536716799999937</c:v>
                </c:pt>
                <c:pt idx="53">
                  <c:v>3.6343410399999954</c:v>
                </c:pt>
                <c:pt idx="54">
                  <c:v>3.7141723999999954</c:v>
                </c:pt>
                <c:pt idx="55">
                  <c:v>3.7931657599999973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C66-4060-B910-8FB084200C15}"/>
            </c:ext>
          </c:extLst>
        </c:ser>
        <c:ser>
          <c:idx val="8"/>
          <c:order val="8"/>
          <c:tx>
            <c:strRef>
              <c:f>'Cobb Fêmeas'!$J$17</c:f>
              <c:strCache>
                <c:ptCount val="1"/>
                <c:pt idx="0">
                  <c:v>3130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Fêmeas'!$J$18:$J$73</c:f>
              <c:numCache>
                <c:formatCode>General</c:formatCode>
                <c:ptCount val="56"/>
                <c:pt idx="0">
                  <c:v>2.7094189999999685E-2</c:v>
                </c:pt>
                <c:pt idx="1">
                  <c:v>4.1455380000000153E-2</c:v>
                </c:pt>
                <c:pt idx="2">
                  <c:v>5.8474570000000003E-2</c:v>
                </c:pt>
                <c:pt idx="3">
                  <c:v>7.8151759999999904E-2</c:v>
                </c:pt>
                <c:pt idx="4">
                  <c:v>0.10048695000000007</c:v>
                </c:pt>
                <c:pt idx="5">
                  <c:v>0.12548013999999985</c:v>
                </c:pt>
                <c:pt idx="6">
                  <c:v>0.1531313299999999</c:v>
                </c:pt>
                <c:pt idx="7">
                  <c:v>0.18344052</c:v>
                </c:pt>
                <c:pt idx="8">
                  <c:v>0.21640770999999992</c:v>
                </c:pt>
                <c:pt idx="9">
                  <c:v>0.25203290000000012</c:v>
                </c:pt>
                <c:pt idx="10">
                  <c:v>0.29031608999999992</c:v>
                </c:pt>
                <c:pt idx="11">
                  <c:v>0.33125727999999999</c:v>
                </c:pt>
                <c:pt idx="12">
                  <c:v>0.37485647000000011</c:v>
                </c:pt>
                <c:pt idx="13">
                  <c:v>0.42111365999999983</c:v>
                </c:pt>
                <c:pt idx="14">
                  <c:v>0.47002885000000028</c:v>
                </c:pt>
                <c:pt idx="15">
                  <c:v>0.5216020400000001</c:v>
                </c:pt>
                <c:pt idx="16">
                  <c:v>0.5758332300000002</c:v>
                </c:pt>
                <c:pt idx="17">
                  <c:v>0.6327224199999999</c:v>
                </c:pt>
                <c:pt idx="18">
                  <c:v>0.69226960999999987</c:v>
                </c:pt>
                <c:pt idx="19">
                  <c:v>0.75447480000000011</c:v>
                </c:pt>
                <c:pt idx="20">
                  <c:v>0.81933799000000018</c:v>
                </c:pt>
                <c:pt idx="21">
                  <c:v>0.88685918000000008</c:v>
                </c:pt>
                <c:pt idx="22">
                  <c:v>0.95703836999999981</c:v>
                </c:pt>
                <c:pt idx="23">
                  <c:v>1.0298755600000002</c:v>
                </c:pt>
                <c:pt idx="24">
                  <c:v>1.1053707500000001</c:v>
                </c:pt>
                <c:pt idx="25">
                  <c:v>1.1835239400000002</c:v>
                </c:pt>
                <c:pt idx="26">
                  <c:v>1.2643351300000001</c:v>
                </c:pt>
                <c:pt idx="27">
                  <c:v>1.3478043199999998</c:v>
                </c:pt>
                <c:pt idx="28">
                  <c:v>1.4339315100000003</c:v>
                </c:pt>
                <c:pt idx="29">
                  <c:v>1.5227167000000001</c:v>
                </c:pt>
                <c:pt idx="30">
                  <c:v>1.6141598900000003</c:v>
                </c:pt>
                <c:pt idx="31">
                  <c:v>1.7082610800000002</c:v>
                </c:pt>
                <c:pt idx="32">
                  <c:v>1.8050202700000004</c:v>
                </c:pt>
                <c:pt idx="33">
                  <c:v>1.90443746</c:v>
                </c:pt>
                <c:pt idx="34">
                  <c:v>2.0065126499999999</c:v>
                </c:pt>
                <c:pt idx="35">
                  <c:v>2.0563101400000008</c:v>
                </c:pt>
                <c:pt idx="36">
                  <c:v>2.1514260299999961</c:v>
                </c:pt>
                <c:pt idx="37">
                  <c:v>2.245703920000004</c:v>
                </c:pt>
                <c:pt idx="38">
                  <c:v>2.339143810000003</c:v>
                </c:pt>
                <c:pt idx="39">
                  <c:v>2.4317457000000005</c:v>
                </c:pt>
                <c:pt idx="40">
                  <c:v>2.5235095900000033</c:v>
                </c:pt>
                <c:pt idx="41">
                  <c:v>2.6144354799999974</c:v>
                </c:pt>
                <c:pt idx="42">
                  <c:v>2.7045233699999969</c:v>
                </c:pt>
                <c:pt idx="43">
                  <c:v>2.7937732600000018</c:v>
                </c:pt>
                <c:pt idx="44">
                  <c:v>2.8821851500000051</c:v>
                </c:pt>
                <c:pt idx="45">
                  <c:v>2.9697590400000067</c:v>
                </c:pt>
                <c:pt idx="46">
                  <c:v>3.0564949299999995</c:v>
                </c:pt>
                <c:pt idx="47">
                  <c:v>3.1423928199999978</c:v>
                </c:pt>
                <c:pt idx="48">
                  <c:v>3.2274527100000014</c:v>
                </c:pt>
                <c:pt idx="49">
                  <c:v>3.3116746000000035</c:v>
                </c:pt>
                <c:pt idx="50">
                  <c:v>3.3950584900000038</c:v>
                </c:pt>
                <c:pt idx="51">
                  <c:v>3.4776043800000025</c:v>
                </c:pt>
                <c:pt idx="52">
                  <c:v>3.5593122699999995</c:v>
                </c:pt>
                <c:pt idx="53">
                  <c:v>3.6401821600000019</c:v>
                </c:pt>
                <c:pt idx="54">
                  <c:v>3.7202140500000027</c:v>
                </c:pt>
                <c:pt idx="55">
                  <c:v>3.7994079400000089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C66-4060-B910-8FB084200C15}"/>
            </c:ext>
          </c:extLst>
        </c:ser>
        <c:ser>
          <c:idx val="9"/>
          <c:order val="9"/>
          <c:tx>
            <c:strRef>
              <c:f>'Cobb Fêmeas'!$K$17</c:f>
              <c:strCache>
                <c:ptCount val="1"/>
                <c:pt idx="0">
                  <c:v>3140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Fêmeas'!$K$18:$K$73</c:f>
              <c:numCache>
                <c:formatCode>General</c:formatCode>
                <c:ptCount val="56"/>
                <c:pt idx="0">
                  <c:v>2.6889819999999842E-2</c:v>
                </c:pt>
                <c:pt idx="1">
                  <c:v>4.136164000000031E-2</c:v>
                </c:pt>
                <c:pt idx="2">
                  <c:v>5.8491460000000162E-2</c:v>
                </c:pt>
                <c:pt idx="3">
                  <c:v>7.8279280000000062E-2</c:v>
                </c:pt>
                <c:pt idx="4">
                  <c:v>0.10072510000000023</c:v>
                </c:pt>
                <c:pt idx="5">
                  <c:v>0.12582892000000001</c:v>
                </c:pt>
                <c:pt idx="6">
                  <c:v>0.15359074000000006</c:v>
                </c:pt>
                <c:pt idx="7">
                  <c:v>0.18401056000000016</c:v>
                </c:pt>
                <c:pt idx="8">
                  <c:v>0.21708838000000008</c:v>
                </c:pt>
                <c:pt idx="9">
                  <c:v>0.25282420000000028</c:v>
                </c:pt>
                <c:pt idx="10">
                  <c:v>0.29121802000000008</c:v>
                </c:pt>
                <c:pt idx="11">
                  <c:v>0.33226984000000015</c:v>
                </c:pt>
                <c:pt idx="12">
                  <c:v>0.37597966000000027</c:v>
                </c:pt>
                <c:pt idx="13">
                  <c:v>0.42234748</c:v>
                </c:pt>
                <c:pt idx="14">
                  <c:v>0.47137330000000044</c:v>
                </c:pt>
                <c:pt idx="15">
                  <c:v>0.52305712000000049</c:v>
                </c:pt>
                <c:pt idx="16">
                  <c:v>0.57739894000000036</c:v>
                </c:pt>
                <c:pt idx="17">
                  <c:v>0.63439876000000006</c:v>
                </c:pt>
                <c:pt idx="18">
                  <c:v>0.69405658000000048</c:v>
                </c:pt>
                <c:pt idx="19">
                  <c:v>0.75637240000000028</c:v>
                </c:pt>
                <c:pt idx="20">
                  <c:v>0.82134622000000035</c:v>
                </c:pt>
                <c:pt idx="21">
                  <c:v>0.88897804000000025</c:v>
                </c:pt>
                <c:pt idx="22">
                  <c:v>0.95926785999999997</c:v>
                </c:pt>
                <c:pt idx="23">
                  <c:v>1.03221568</c:v>
                </c:pt>
                <c:pt idx="24">
                  <c:v>1.1078215000000002</c:v>
                </c:pt>
                <c:pt idx="25">
                  <c:v>1.1860853200000003</c:v>
                </c:pt>
                <c:pt idx="26">
                  <c:v>1.2670071400000003</c:v>
                </c:pt>
                <c:pt idx="27">
                  <c:v>1.35058696</c:v>
                </c:pt>
                <c:pt idx="28">
                  <c:v>1.43682478</c:v>
                </c:pt>
                <c:pt idx="29">
                  <c:v>1.5257206000000003</c:v>
                </c:pt>
                <c:pt idx="30">
                  <c:v>1.61727442</c:v>
                </c:pt>
                <c:pt idx="31">
                  <c:v>1.7114862399999999</c:v>
                </c:pt>
                <c:pt idx="32">
                  <c:v>1.8083560600000002</c:v>
                </c:pt>
                <c:pt idx="33">
                  <c:v>1.9078838799999998</c:v>
                </c:pt>
                <c:pt idx="34">
                  <c:v>2.0100696999999998</c:v>
                </c:pt>
                <c:pt idx="35">
                  <c:v>2.0592755199999928</c:v>
                </c:pt>
                <c:pt idx="36">
                  <c:v>2.154591939999996</c:v>
                </c:pt>
                <c:pt idx="37">
                  <c:v>2.2490703599999975</c:v>
                </c:pt>
                <c:pt idx="38">
                  <c:v>2.3427107799999973</c:v>
                </c:pt>
                <c:pt idx="39">
                  <c:v>2.4355131999999955</c:v>
                </c:pt>
                <c:pt idx="40">
                  <c:v>2.527477619999992</c:v>
                </c:pt>
                <c:pt idx="41">
                  <c:v>2.6186040399999939</c:v>
                </c:pt>
                <c:pt idx="42">
                  <c:v>2.7088924599999942</c:v>
                </c:pt>
                <c:pt idx="43">
                  <c:v>2.7983428799999928</c:v>
                </c:pt>
                <c:pt idx="44">
                  <c:v>2.8869552999999968</c:v>
                </c:pt>
                <c:pt idx="45">
                  <c:v>2.9747297199999991</c:v>
                </c:pt>
                <c:pt idx="46">
                  <c:v>3.0616661399999998</c:v>
                </c:pt>
                <c:pt idx="47">
                  <c:v>3.1477645599999917</c:v>
                </c:pt>
                <c:pt idx="48">
                  <c:v>3.2330249799999962</c:v>
                </c:pt>
                <c:pt idx="49">
                  <c:v>3.3174473999999989</c:v>
                </c:pt>
                <c:pt idx="50">
                  <c:v>3.4010318199999929</c:v>
                </c:pt>
                <c:pt idx="51">
                  <c:v>3.4837782399999924</c:v>
                </c:pt>
                <c:pt idx="52">
                  <c:v>3.5656866599999972</c:v>
                </c:pt>
                <c:pt idx="53">
                  <c:v>3.6467570799999933</c:v>
                </c:pt>
                <c:pt idx="54">
                  <c:v>3.7269894999999948</c:v>
                </c:pt>
                <c:pt idx="55">
                  <c:v>3.8063839200000018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C66-4060-B910-8FB084200C15}"/>
            </c:ext>
          </c:extLst>
        </c:ser>
        <c:ser>
          <c:idx val="10"/>
          <c:order val="10"/>
          <c:tx>
            <c:strRef>
              <c:f>'Cobb Fêmeas'!$L$17</c:f>
              <c:strCache>
                <c:ptCount val="1"/>
                <c:pt idx="0">
                  <c:v>3150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Fêmeas'!$L$18:$L$73</c:f>
              <c:numCache>
                <c:formatCode>General</c:formatCode>
                <c:ptCount val="56"/>
                <c:pt idx="0">
                  <c:v>2.6655449999999803E-2</c:v>
                </c:pt>
                <c:pt idx="1">
                  <c:v>4.1237900000000272E-2</c:v>
                </c:pt>
                <c:pt idx="2">
                  <c:v>5.8478350000000123E-2</c:v>
                </c:pt>
                <c:pt idx="3">
                  <c:v>7.8376800000000024E-2</c:v>
                </c:pt>
                <c:pt idx="4">
                  <c:v>0.1009332500000002</c:v>
                </c:pt>
                <c:pt idx="5">
                  <c:v>0.12614769999999997</c:v>
                </c:pt>
                <c:pt idx="6">
                  <c:v>0.15402015000000002</c:v>
                </c:pt>
                <c:pt idx="7">
                  <c:v>0.18455060000000012</c:v>
                </c:pt>
                <c:pt idx="8">
                  <c:v>0.21773905000000005</c:v>
                </c:pt>
                <c:pt idx="9">
                  <c:v>0.25358550000000024</c:v>
                </c:pt>
                <c:pt idx="10">
                  <c:v>0.29208995000000004</c:v>
                </c:pt>
                <c:pt idx="11">
                  <c:v>0.33325240000000012</c:v>
                </c:pt>
                <c:pt idx="12">
                  <c:v>0.37707285000000024</c:v>
                </c:pt>
                <c:pt idx="13">
                  <c:v>0.42355129999999996</c:v>
                </c:pt>
                <c:pt idx="14">
                  <c:v>0.47268775000000041</c:v>
                </c:pt>
                <c:pt idx="15">
                  <c:v>0.52448220000000001</c:v>
                </c:pt>
                <c:pt idx="16">
                  <c:v>0.57893465000000033</c:v>
                </c:pt>
                <c:pt idx="17">
                  <c:v>0.63604510000000003</c:v>
                </c:pt>
                <c:pt idx="18">
                  <c:v>0.69581355</c:v>
                </c:pt>
                <c:pt idx="19">
                  <c:v>0.75824000000000025</c:v>
                </c:pt>
                <c:pt idx="20">
                  <c:v>0.82332445000000032</c:v>
                </c:pt>
                <c:pt idx="21">
                  <c:v>0.89106690000000022</c:v>
                </c:pt>
                <c:pt idx="22">
                  <c:v>0.96146734999999994</c:v>
                </c:pt>
                <c:pt idx="23">
                  <c:v>1.0345258000000004</c:v>
                </c:pt>
                <c:pt idx="24">
                  <c:v>1.1102422500000002</c:v>
                </c:pt>
                <c:pt idx="25">
                  <c:v>1.1886167000000003</c:v>
                </c:pt>
                <c:pt idx="26">
                  <c:v>1.2696491500000002</c:v>
                </c:pt>
                <c:pt idx="27">
                  <c:v>1.3533396</c:v>
                </c:pt>
                <c:pt idx="28">
                  <c:v>1.4396880500000004</c:v>
                </c:pt>
                <c:pt idx="29">
                  <c:v>1.5286945000000003</c:v>
                </c:pt>
                <c:pt idx="30">
                  <c:v>1.6203589500000004</c:v>
                </c:pt>
                <c:pt idx="31">
                  <c:v>1.7146814000000004</c:v>
                </c:pt>
                <c:pt idx="32">
                  <c:v>1.8116618500000006</c:v>
                </c:pt>
                <c:pt idx="33">
                  <c:v>1.9113003000000002</c:v>
                </c:pt>
                <c:pt idx="34">
                  <c:v>2.01359675</c:v>
                </c:pt>
                <c:pt idx="35">
                  <c:v>2.0629746999999909</c:v>
                </c:pt>
                <c:pt idx="36">
                  <c:v>2.1584916499999949</c:v>
                </c:pt>
                <c:pt idx="37">
                  <c:v>2.2531705999999971</c:v>
                </c:pt>
                <c:pt idx="38">
                  <c:v>2.3470115499999977</c:v>
                </c:pt>
                <c:pt idx="39">
                  <c:v>2.4400144999999895</c:v>
                </c:pt>
                <c:pt idx="40">
                  <c:v>2.5321794499999939</c:v>
                </c:pt>
                <c:pt idx="41">
                  <c:v>2.6235063999999966</c:v>
                </c:pt>
                <c:pt idx="42">
                  <c:v>2.7139953499999905</c:v>
                </c:pt>
                <c:pt idx="43">
                  <c:v>2.8036462999999969</c:v>
                </c:pt>
                <c:pt idx="44">
                  <c:v>2.8924592499999946</c:v>
                </c:pt>
                <c:pt idx="45">
                  <c:v>2.9804341999999977</c:v>
                </c:pt>
                <c:pt idx="46">
                  <c:v>3.067571149999992</c:v>
                </c:pt>
                <c:pt idx="47">
                  <c:v>3.1538700999999918</c:v>
                </c:pt>
                <c:pt idx="48">
                  <c:v>3.239331049999997</c:v>
                </c:pt>
                <c:pt idx="49">
                  <c:v>3.3239539999999934</c:v>
                </c:pt>
                <c:pt idx="50">
                  <c:v>3.4077389499999953</c:v>
                </c:pt>
                <c:pt idx="51">
                  <c:v>3.4906858999999884</c:v>
                </c:pt>
                <c:pt idx="52">
                  <c:v>3.572794849999994</c:v>
                </c:pt>
                <c:pt idx="53">
                  <c:v>3.6540657999999979</c:v>
                </c:pt>
                <c:pt idx="54">
                  <c:v>3.7344987499999931</c:v>
                </c:pt>
                <c:pt idx="55">
                  <c:v>3.8140937000000008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C66-4060-B910-8FB084200C15}"/>
            </c:ext>
          </c:extLst>
        </c:ser>
        <c:ser>
          <c:idx val="11"/>
          <c:order val="11"/>
          <c:tx>
            <c:strRef>
              <c:f>'Cobb Fêmeas'!$M$17</c:f>
              <c:strCache>
                <c:ptCount val="1"/>
                <c:pt idx="0">
                  <c:v>3160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Fêmeas'!$M$18:$M$73</c:f>
              <c:numCache>
                <c:formatCode>General</c:formatCode>
                <c:ptCount val="56"/>
                <c:pt idx="0">
                  <c:v>2.6391080000000011E-2</c:v>
                </c:pt>
                <c:pt idx="1">
                  <c:v>4.108416000000048E-2</c:v>
                </c:pt>
                <c:pt idx="2">
                  <c:v>5.8435240000000332E-2</c:v>
                </c:pt>
                <c:pt idx="3">
                  <c:v>7.8444320000000234E-2</c:v>
                </c:pt>
                <c:pt idx="4">
                  <c:v>0.10111140000000041</c:v>
                </c:pt>
                <c:pt idx="5">
                  <c:v>0.12643648000000018</c:v>
                </c:pt>
                <c:pt idx="6">
                  <c:v>0.15441956000000023</c:v>
                </c:pt>
                <c:pt idx="7">
                  <c:v>0.18506064000000033</c:v>
                </c:pt>
                <c:pt idx="8">
                  <c:v>0.21835972000000026</c:v>
                </c:pt>
                <c:pt idx="9">
                  <c:v>0.25431680000000045</c:v>
                </c:pt>
                <c:pt idx="10">
                  <c:v>0.29293188000000026</c:v>
                </c:pt>
                <c:pt idx="11">
                  <c:v>0.33420496000000033</c:v>
                </c:pt>
                <c:pt idx="12">
                  <c:v>0.37813604000000045</c:v>
                </c:pt>
                <c:pt idx="13">
                  <c:v>0.42472512000000018</c:v>
                </c:pt>
                <c:pt idx="14">
                  <c:v>0.47397220000000062</c:v>
                </c:pt>
                <c:pt idx="15">
                  <c:v>0.52587728000000067</c:v>
                </c:pt>
                <c:pt idx="16">
                  <c:v>0.58044036000000054</c:v>
                </c:pt>
                <c:pt idx="17">
                  <c:v>0.63766144000000025</c:v>
                </c:pt>
                <c:pt idx="18">
                  <c:v>0.69754052000000066</c:v>
                </c:pt>
                <c:pt idx="19">
                  <c:v>0.76007760000000046</c:v>
                </c:pt>
                <c:pt idx="20">
                  <c:v>0.82527268000000054</c:v>
                </c:pt>
                <c:pt idx="21">
                  <c:v>0.89312576000000043</c:v>
                </c:pt>
                <c:pt idx="22">
                  <c:v>0.96363684000000016</c:v>
                </c:pt>
                <c:pt idx="23">
                  <c:v>1.0368059200000002</c:v>
                </c:pt>
                <c:pt idx="24">
                  <c:v>1.1126330000000004</c:v>
                </c:pt>
                <c:pt idx="25">
                  <c:v>1.1911180800000005</c:v>
                </c:pt>
                <c:pt idx="26">
                  <c:v>1.2722611600000004</c:v>
                </c:pt>
                <c:pt idx="27">
                  <c:v>1.3560622400000002</c:v>
                </c:pt>
                <c:pt idx="28">
                  <c:v>1.4425213200000002</c:v>
                </c:pt>
                <c:pt idx="29">
                  <c:v>1.5316384000000005</c:v>
                </c:pt>
                <c:pt idx="30">
                  <c:v>1.6234134800000002</c:v>
                </c:pt>
                <c:pt idx="31">
                  <c:v>1.7178465600000001</c:v>
                </c:pt>
                <c:pt idx="32">
                  <c:v>1.8149376400000004</c:v>
                </c:pt>
                <c:pt idx="33">
                  <c:v>1.91468672</c:v>
                </c:pt>
                <c:pt idx="34">
                  <c:v>2.0170938000000005</c:v>
                </c:pt>
                <c:pt idx="35">
                  <c:v>2.0674076799999952</c:v>
                </c:pt>
                <c:pt idx="36">
                  <c:v>2.1631251599999999</c:v>
                </c:pt>
                <c:pt idx="37">
                  <c:v>2.2580046400000029</c:v>
                </c:pt>
                <c:pt idx="38">
                  <c:v>2.3520461200000042</c:v>
                </c:pt>
                <c:pt idx="39">
                  <c:v>2.4452495999999968</c:v>
                </c:pt>
                <c:pt idx="40">
                  <c:v>2.5376150800000019</c:v>
                </c:pt>
                <c:pt idx="41">
                  <c:v>2.6291425599999982</c:v>
                </c:pt>
                <c:pt idx="42">
                  <c:v>2.71983204</c:v>
                </c:pt>
                <c:pt idx="43">
                  <c:v>2.8096835200000001</c:v>
                </c:pt>
                <c:pt idx="44">
                  <c:v>2.8986970000000056</c:v>
                </c:pt>
                <c:pt idx="45">
                  <c:v>2.9868724800000024</c:v>
                </c:pt>
                <c:pt idx="46">
                  <c:v>3.0742099600000046</c:v>
                </c:pt>
                <c:pt idx="47">
                  <c:v>3.160709439999998</c:v>
                </c:pt>
                <c:pt idx="48">
                  <c:v>3.2463709200000039</c:v>
                </c:pt>
                <c:pt idx="49">
                  <c:v>3.3311944000000011</c:v>
                </c:pt>
                <c:pt idx="50">
                  <c:v>3.4151798799999966</c:v>
                </c:pt>
                <c:pt idx="51">
                  <c:v>3.4983273599999976</c:v>
                </c:pt>
                <c:pt idx="52">
                  <c:v>3.5806368399999968</c:v>
                </c:pt>
                <c:pt idx="53">
                  <c:v>3.6621083200000015</c:v>
                </c:pt>
                <c:pt idx="54">
                  <c:v>3.7427417999999975</c:v>
                </c:pt>
                <c:pt idx="55">
                  <c:v>3.8225372800000059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C66-4060-B910-8FB084200C15}"/>
            </c:ext>
          </c:extLst>
        </c:ser>
        <c:ser>
          <c:idx val="12"/>
          <c:order val="12"/>
          <c:tx>
            <c:strRef>
              <c:f>'Cobb Fêmeas'!$N$17</c:f>
              <c:strCache>
                <c:ptCount val="1"/>
                <c:pt idx="0">
                  <c:v>3170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Fêmeas'!$N$18:$N$73</c:f>
              <c:numCache>
                <c:formatCode>General</c:formatCode>
                <c:ptCount val="56"/>
                <c:pt idx="0">
                  <c:v>2.6096710000000023E-2</c:v>
                </c:pt>
                <c:pt idx="1">
                  <c:v>4.0900420000000492E-2</c:v>
                </c:pt>
                <c:pt idx="2">
                  <c:v>5.8362130000000345E-2</c:v>
                </c:pt>
                <c:pt idx="3">
                  <c:v>7.8481840000000247E-2</c:v>
                </c:pt>
                <c:pt idx="4">
                  <c:v>0.10125955000000042</c:v>
                </c:pt>
                <c:pt idx="5">
                  <c:v>0.1266952600000002</c:v>
                </c:pt>
                <c:pt idx="6">
                  <c:v>0.15478897000000025</c:v>
                </c:pt>
                <c:pt idx="7">
                  <c:v>0.18554068000000035</c:v>
                </c:pt>
                <c:pt idx="8">
                  <c:v>0.21895039000000027</c:v>
                </c:pt>
                <c:pt idx="9">
                  <c:v>0.25501810000000047</c:v>
                </c:pt>
                <c:pt idx="10">
                  <c:v>0.29374381000000027</c:v>
                </c:pt>
                <c:pt idx="11">
                  <c:v>0.33512752000000035</c:v>
                </c:pt>
                <c:pt idx="12">
                  <c:v>0.37916923000000047</c:v>
                </c:pt>
                <c:pt idx="13">
                  <c:v>0.4258689400000002</c:v>
                </c:pt>
                <c:pt idx="14">
                  <c:v>0.47522665000000064</c:v>
                </c:pt>
                <c:pt idx="15">
                  <c:v>0.52724236000000024</c:v>
                </c:pt>
                <c:pt idx="16">
                  <c:v>0.58191607000000056</c:v>
                </c:pt>
                <c:pt idx="17">
                  <c:v>0.63924778000000027</c:v>
                </c:pt>
                <c:pt idx="18">
                  <c:v>0.69923749000000024</c:v>
                </c:pt>
                <c:pt idx="19">
                  <c:v>0.76188520000000048</c:v>
                </c:pt>
                <c:pt idx="20">
                  <c:v>0.82719091000000056</c:v>
                </c:pt>
                <c:pt idx="21">
                  <c:v>0.89515462000000046</c:v>
                </c:pt>
                <c:pt idx="22">
                  <c:v>0.96577633000000018</c:v>
                </c:pt>
                <c:pt idx="23">
                  <c:v>1.0390560400000006</c:v>
                </c:pt>
                <c:pt idx="24">
                  <c:v>1.1149937500000004</c:v>
                </c:pt>
                <c:pt idx="25">
                  <c:v>1.1935894600000005</c:v>
                </c:pt>
                <c:pt idx="26">
                  <c:v>1.2748431700000005</c:v>
                </c:pt>
                <c:pt idx="27">
                  <c:v>1.3587548800000002</c:v>
                </c:pt>
                <c:pt idx="28">
                  <c:v>1.4453245900000007</c:v>
                </c:pt>
                <c:pt idx="29">
                  <c:v>1.5345523000000005</c:v>
                </c:pt>
                <c:pt idx="30">
                  <c:v>1.6264380100000007</c:v>
                </c:pt>
                <c:pt idx="31">
                  <c:v>1.7209817200000006</c:v>
                </c:pt>
                <c:pt idx="32">
                  <c:v>1.8181834300000008</c:v>
                </c:pt>
                <c:pt idx="33">
                  <c:v>1.9180431400000004</c:v>
                </c:pt>
                <c:pt idx="34">
                  <c:v>2.0205608500000003</c:v>
                </c:pt>
                <c:pt idx="35">
                  <c:v>2.0725744599999913</c:v>
                </c:pt>
                <c:pt idx="36">
                  <c:v>2.1684924699999968</c:v>
                </c:pt>
                <c:pt idx="37">
                  <c:v>2.2635724800000006</c:v>
                </c:pt>
                <c:pt idx="38">
                  <c:v>2.3578144900000026</c:v>
                </c:pt>
                <c:pt idx="39">
                  <c:v>2.451218499999996</c:v>
                </c:pt>
                <c:pt idx="40">
                  <c:v>2.5437845099999947</c:v>
                </c:pt>
                <c:pt idx="41">
                  <c:v>2.6355125199999989</c:v>
                </c:pt>
                <c:pt idx="42">
                  <c:v>2.7264025299999943</c:v>
                </c:pt>
                <c:pt idx="43">
                  <c:v>2.8164545399999952</c:v>
                </c:pt>
                <c:pt idx="44">
                  <c:v>2.9056685500000015</c:v>
                </c:pt>
                <c:pt idx="45">
                  <c:v>2.994044559999999</c:v>
                </c:pt>
                <c:pt idx="46">
                  <c:v>3.0815825700000019</c:v>
                </c:pt>
                <c:pt idx="47">
                  <c:v>3.1682825799999961</c:v>
                </c:pt>
                <c:pt idx="48">
                  <c:v>3.2541445899999957</c:v>
                </c:pt>
                <c:pt idx="49">
                  <c:v>3.3391686000000007</c:v>
                </c:pt>
                <c:pt idx="50">
                  <c:v>3.423354609999997</c:v>
                </c:pt>
                <c:pt idx="51">
                  <c:v>3.5067026199999916</c:v>
                </c:pt>
                <c:pt idx="52">
                  <c:v>3.5892126299999987</c:v>
                </c:pt>
                <c:pt idx="53">
                  <c:v>3.670884639999997</c:v>
                </c:pt>
                <c:pt idx="54">
                  <c:v>3.7517186500000008</c:v>
                </c:pt>
                <c:pt idx="55">
                  <c:v>3.8317146600000029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C66-4060-B910-8FB084200C15}"/>
            </c:ext>
          </c:extLst>
        </c:ser>
        <c:ser>
          <c:idx val="13"/>
          <c:order val="13"/>
          <c:tx>
            <c:strRef>
              <c:f>'Cobb Fêmeas'!$O$17</c:f>
              <c:strCache>
                <c:ptCount val="1"/>
                <c:pt idx="0">
                  <c:v>3180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Fêmeas'!$O$18:$O$73</c:f>
              <c:numCache>
                <c:formatCode>General</c:formatCode>
                <c:ptCount val="56"/>
                <c:pt idx="0">
                  <c:v>2.5772339999999616E-2</c:v>
                </c:pt>
                <c:pt idx="1">
                  <c:v>4.0686680000000086E-2</c:v>
                </c:pt>
                <c:pt idx="2">
                  <c:v>5.8259019999999939E-2</c:v>
                </c:pt>
                <c:pt idx="3">
                  <c:v>7.8489359999999841E-2</c:v>
                </c:pt>
                <c:pt idx="4">
                  <c:v>0.10137770000000002</c:v>
                </c:pt>
                <c:pt idx="5">
                  <c:v>0.12692403999999979</c:v>
                </c:pt>
                <c:pt idx="6">
                  <c:v>0.15512837999999984</c:v>
                </c:pt>
                <c:pt idx="7">
                  <c:v>0.18599071999999994</c:v>
                </c:pt>
                <c:pt idx="8">
                  <c:v>0.21951105999999987</c:v>
                </c:pt>
                <c:pt idx="9">
                  <c:v>0.25568940000000007</c:v>
                </c:pt>
                <c:pt idx="10">
                  <c:v>0.29452573999999987</c:v>
                </c:pt>
                <c:pt idx="11">
                  <c:v>0.33602007999999994</c:v>
                </c:pt>
                <c:pt idx="12">
                  <c:v>0.38017242000000007</c:v>
                </c:pt>
                <c:pt idx="13">
                  <c:v>0.42698275999999979</c:v>
                </c:pt>
                <c:pt idx="14">
                  <c:v>0.47645110000000024</c:v>
                </c:pt>
                <c:pt idx="15">
                  <c:v>0.52857743999999984</c:v>
                </c:pt>
                <c:pt idx="16">
                  <c:v>0.58336178000000016</c:v>
                </c:pt>
                <c:pt idx="17">
                  <c:v>0.64080411999999987</c:v>
                </c:pt>
                <c:pt idx="18">
                  <c:v>0.70090445999999984</c:v>
                </c:pt>
                <c:pt idx="19">
                  <c:v>0.76366280000000009</c:v>
                </c:pt>
                <c:pt idx="20">
                  <c:v>0.82907914000000016</c:v>
                </c:pt>
                <c:pt idx="21">
                  <c:v>0.89715348000000006</c:v>
                </c:pt>
                <c:pt idx="22">
                  <c:v>0.96788581999999979</c:v>
                </c:pt>
                <c:pt idx="23">
                  <c:v>1.0412761600000002</c:v>
                </c:pt>
                <c:pt idx="24">
                  <c:v>1.1173245000000001</c:v>
                </c:pt>
                <c:pt idx="25">
                  <c:v>1.1960308400000002</c:v>
                </c:pt>
                <c:pt idx="26">
                  <c:v>1.2773951800000001</c:v>
                </c:pt>
                <c:pt idx="27">
                  <c:v>1.3614175199999998</c:v>
                </c:pt>
                <c:pt idx="28">
                  <c:v>1.4480978600000003</c:v>
                </c:pt>
                <c:pt idx="29">
                  <c:v>1.5374362000000001</c:v>
                </c:pt>
                <c:pt idx="30">
                  <c:v>1.6294325400000003</c:v>
                </c:pt>
                <c:pt idx="31">
                  <c:v>1.7240868800000002</c:v>
                </c:pt>
                <c:pt idx="32">
                  <c:v>1.8213992200000004</c:v>
                </c:pt>
                <c:pt idx="33">
                  <c:v>1.92136956</c:v>
                </c:pt>
                <c:pt idx="34">
                  <c:v>2.0239978999999999</c:v>
                </c:pt>
                <c:pt idx="35">
                  <c:v>2.0784750399999936</c:v>
                </c:pt>
                <c:pt idx="36">
                  <c:v>2.1745935799999927</c:v>
                </c:pt>
                <c:pt idx="37">
                  <c:v>2.2698741199999972</c:v>
                </c:pt>
                <c:pt idx="38">
                  <c:v>2.364316659999993</c:v>
                </c:pt>
                <c:pt idx="39">
                  <c:v>2.4579211999999941</c:v>
                </c:pt>
                <c:pt idx="40">
                  <c:v>2.5506877399999937</c:v>
                </c:pt>
                <c:pt idx="41">
                  <c:v>2.6426162799999915</c:v>
                </c:pt>
                <c:pt idx="42">
                  <c:v>2.7337068199999877</c:v>
                </c:pt>
                <c:pt idx="43">
                  <c:v>2.8239593599999964</c:v>
                </c:pt>
                <c:pt idx="44">
                  <c:v>2.9133738999999963</c:v>
                </c:pt>
                <c:pt idx="45">
                  <c:v>3.0019504399999946</c:v>
                </c:pt>
                <c:pt idx="46">
                  <c:v>3.0896889799999983</c:v>
                </c:pt>
                <c:pt idx="47">
                  <c:v>3.1765895199999932</c:v>
                </c:pt>
                <c:pt idx="48">
                  <c:v>3.2626520599999935</c:v>
                </c:pt>
                <c:pt idx="49">
                  <c:v>3.3478765999999922</c:v>
                </c:pt>
                <c:pt idx="50">
                  <c:v>3.4322631399999963</c:v>
                </c:pt>
                <c:pt idx="51">
                  <c:v>3.5158116799999917</c:v>
                </c:pt>
                <c:pt idx="52">
                  <c:v>3.5985222199999924</c:v>
                </c:pt>
                <c:pt idx="53">
                  <c:v>3.6803947599999915</c:v>
                </c:pt>
                <c:pt idx="54">
                  <c:v>3.7614292999999961</c:v>
                </c:pt>
                <c:pt idx="55">
                  <c:v>3.841625839999999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DC66-4060-B910-8FB084200C15}"/>
            </c:ext>
          </c:extLst>
        </c:ser>
        <c:ser>
          <c:idx val="14"/>
          <c:order val="14"/>
          <c:tx>
            <c:strRef>
              <c:f>'Cobb Fêmeas'!$P$17</c:f>
              <c:strCache>
                <c:ptCount val="1"/>
                <c:pt idx="0">
                  <c:v>3190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Fêmeas'!$P$18:$P$73</c:f>
              <c:numCache>
                <c:formatCode>General</c:formatCode>
                <c:ptCount val="56"/>
                <c:pt idx="0">
                  <c:v>2.5417969999999679E-2</c:v>
                </c:pt>
                <c:pt idx="1">
                  <c:v>4.0442940000000149E-2</c:v>
                </c:pt>
                <c:pt idx="2">
                  <c:v>5.8125910000000003E-2</c:v>
                </c:pt>
                <c:pt idx="3">
                  <c:v>7.8466879999999906E-2</c:v>
                </c:pt>
                <c:pt idx="4">
                  <c:v>0.10146585000000008</c:v>
                </c:pt>
                <c:pt idx="5">
                  <c:v>0.12712281999999986</c:v>
                </c:pt>
                <c:pt idx="6">
                  <c:v>0.15543778999999991</c:v>
                </c:pt>
                <c:pt idx="7">
                  <c:v>0.18641076000000001</c:v>
                </c:pt>
                <c:pt idx="8">
                  <c:v>0.22004172999999994</c:v>
                </c:pt>
                <c:pt idx="9">
                  <c:v>0.25633070000000013</c:v>
                </c:pt>
                <c:pt idx="10">
                  <c:v>0.29527766999999994</c:v>
                </c:pt>
                <c:pt idx="11">
                  <c:v>0.33688264000000001</c:v>
                </c:pt>
                <c:pt idx="12">
                  <c:v>0.38114561000000013</c:v>
                </c:pt>
                <c:pt idx="13">
                  <c:v>0.42806657999999986</c:v>
                </c:pt>
                <c:pt idx="14">
                  <c:v>0.47764555000000031</c:v>
                </c:pt>
                <c:pt idx="15">
                  <c:v>0.52988252000000036</c:v>
                </c:pt>
                <c:pt idx="16">
                  <c:v>0.58477749000000023</c:v>
                </c:pt>
                <c:pt idx="17">
                  <c:v>0.64233045999999994</c:v>
                </c:pt>
                <c:pt idx="18">
                  <c:v>0.70254143000000036</c:v>
                </c:pt>
                <c:pt idx="19">
                  <c:v>0.76541039999999971</c:v>
                </c:pt>
                <c:pt idx="20">
                  <c:v>0.83093737000000023</c:v>
                </c:pt>
                <c:pt idx="21">
                  <c:v>0.89912234000000013</c:v>
                </c:pt>
                <c:pt idx="22">
                  <c:v>0.96996530999999986</c:v>
                </c:pt>
                <c:pt idx="23">
                  <c:v>1.0434662799999999</c:v>
                </c:pt>
                <c:pt idx="24">
                  <c:v>1.1196252500000001</c:v>
                </c:pt>
                <c:pt idx="25">
                  <c:v>1.1984422199999998</c:v>
                </c:pt>
                <c:pt idx="26">
                  <c:v>1.2799171900000001</c:v>
                </c:pt>
                <c:pt idx="27">
                  <c:v>1.3640501599999999</c:v>
                </c:pt>
                <c:pt idx="28">
                  <c:v>1.4508411299999999</c:v>
                </c:pt>
                <c:pt idx="29">
                  <c:v>1.5402901000000002</c:v>
                </c:pt>
                <c:pt idx="30">
                  <c:v>1.6323970699999999</c:v>
                </c:pt>
                <c:pt idx="31">
                  <c:v>1.7271620399999998</c:v>
                </c:pt>
                <c:pt idx="32">
                  <c:v>1.8245850100000001</c:v>
                </c:pt>
                <c:pt idx="33">
                  <c:v>1.9246659799999997</c:v>
                </c:pt>
                <c:pt idx="34">
                  <c:v>2.0274049499999993</c:v>
                </c:pt>
                <c:pt idx="35">
                  <c:v>2.085109420000002</c:v>
                </c:pt>
                <c:pt idx="36">
                  <c:v>2.1814284900000018</c:v>
                </c:pt>
                <c:pt idx="37">
                  <c:v>2.2769095600000071</c:v>
                </c:pt>
                <c:pt idx="38">
                  <c:v>2.3715526300000036</c:v>
                </c:pt>
                <c:pt idx="39">
                  <c:v>2.4653576999999984</c:v>
                </c:pt>
                <c:pt idx="40">
                  <c:v>2.5583247700000058</c:v>
                </c:pt>
                <c:pt idx="41">
                  <c:v>2.6504538400000044</c:v>
                </c:pt>
                <c:pt idx="42">
                  <c:v>2.7417449100000013</c:v>
                </c:pt>
                <c:pt idx="43">
                  <c:v>2.8321979800000037</c:v>
                </c:pt>
                <c:pt idx="44">
                  <c:v>2.9218130500000044</c:v>
                </c:pt>
                <c:pt idx="45">
                  <c:v>3.0105901200000034</c:v>
                </c:pt>
                <c:pt idx="46">
                  <c:v>3.0985291900000078</c:v>
                </c:pt>
                <c:pt idx="47">
                  <c:v>3.1856302600000035</c:v>
                </c:pt>
                <c:pt idx="48">
                  <c:v>3.2718933300000046</c:v>
                </c:pt>
                <c:pt idx="49">
                  <c:v>3.357318400000004</c:v>
                </c:pt>
                <c:pt idx="50">
                  <c:v>3.4419054700000018</c:v>
                </c:pt>
                <c:pt idx="51">
                  <c:v>3.5256545399999979</c:v>
                </c:pt>
                <c:pt idx="52">
                  <c:v>3.6085656100000065</c:v>
                </c:pt>
                <c:pt idx="53">
                  <c:v>3.6906386800000064</c:v>
                </c:pt>
                <c:pt idx="54">
                  <c:v>3.7718737500000046</c:v>
                </c:pt>
                <c:pt idx="55">
                  <c:v>3.8522708200000082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C66-4060-B910-8FB084200C15}"/>
            </c:ext>
          </c:extLst>
        </c:ser>
        <c:ser>
          <c:idx val="15"/>
          <c:order val="15"/>
          <c:tx>
            <c:strRef>
              <c:f>'Cobb Fêmeas'!$Q$17</c:f>
              <c:strCache>
                <c:ptCount val="1"/>
                <c:pt idx="0">
                  <c:v>3200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Fêmeas'!$Q$18:$Q$73</c:f>
              <c:numCache>
                <c:formatCode>General</c:formatCode>
                <c:ptCount val="56"/>
                <c:pt idx="0">
                  <c:v>2.5033599999999545E-2</c:v>
                </c:pt>
                <c:pt idx="1">
                  <c:v>4.0169200000000016E-2</c:v>
                </c:pt>
                <c:pt idx="2">
                  <c:v>5.796279999999987E-2</c:v>
                </c:pt>
                <c:pt idx="3">
                  <c:v>7.8414399999999773E-2</c:v>
                </c:pt>
                <c:pt idx="4">
                  <c:v>0.10152399999999995</c:v>
                </c:pt>
                <c:pt idx="5">
                  <c:v>0.12729159999999973</c:v>
                </c:pt>
                <c:pt idx="6">
                  <c:v>0.15571719999999978</c:v>
                </c:pt>
                <c:pt idx="7">
                  <c:v>0.18680079999999988</c:v>
                </c:pt>
                <c:pt idx="8">
                  <c:v>0.22054239999999981</c:v>
                </c:pt>
                <c:pt idx="9">
                  <c:v>0.256942</c:v>
                </c:pt>
                <c:pt idx="10">
                  <c:v>0.29599959999999981</c:v>
                </c:pt>
                <c:pt idx="11">
                  <c:v>0.33771519999999988</c:v>
                </c:pt>
                <c:pt idx="12">
                  <c:v>0.38208880000000001</c:v>
                </c:pt>
                <c:pt idx="13">
                  <c:v>0.42912039999999974</c:v>
                </c:pt>
                <c:pt idx="14">
                  <c:v>0.47880999999999974</c:v>
                </c:pt>
                <c:pt idx="15">
                  <c:v>0.53115759999999979</c:v>
                </c:pt>
                <c:pt idx="16">
                  <c:v>0.58616320000000011</c:v>
                </c:pt>
                <c:pt idx="17">
                  <c:v>0.64382679999999981</c:v>
                </c:pt>
                <c:pt idx="18">
                  <c:v>0.70414839999999979</c:v>
                </c:pt>
                <c:pt idx="19">
                  <c:v>0.76712800000000003</c:v>
                </c:pt>
                <c:pt idx="20">
                  <c:v>0.83276560000000011</c:v>
                </c:pt>
                <c:pt idx="21">
                  <c:v>0.90106120000000001</c:v>
                </c:pt>
                <c:pt idx="22">
                  <c:v>0.97201479999999973</c:v>
                </c:pt>
                <c:pt idx="23">
                  <c:v>1.0456264000000002</c:v>
                </c:pt>
                <c:pt idx="24">
                  <c:v>1.121896</c:v>
                </c:pt>
                <c:pt idx="25">
                  <c:v>1.2008236000000001</c:v>
                </c:pt>
                <c:pt idx="26">
                  <c:v>1.2824092</c:v>
                </c:pt>
                <c:pt idx="27">
                  <c:v>1.3666527999999993</c:v>
                </c:pt>
                <c:pt idx="28">
                  <c:v>1.4535544000000002</c:v>
                </c:pt>
                <c:pt idx="29">
                  <c:v>1.5431139999999997</c:v>
                </c:pt>
                <c:pt idx="30">
                  <c:v>1.6353316000000002</c:v>
                </c:pt>
                <c:pt idx="31">
                  <c:v>1.7302072000000002</c:v>
                </c:pt>
                <c:pt idx="32">
                  <c:v>1.8277408000000004</c:v>
                </c:pt>
                <c:pt idx="33">
                  <c:v>1.9279324</c:v>
                </c:pt>
                <c:pt idx="34">
                  <c:v>2.0307819999999999</c:v>
                </c:pt>
                <c:pt idx="35">
                  <c:v>2.0924775999999952</c:v>
                </c:pt>
                <c:pt idx="36">
                  <c:v>2.1889971999999958</c:v>
                </c:pt>
                <c:pt idx="37">
                  <c:v>2.2846788000000018</c:v>
                </c:pt>
                <c:pt idx="38">
                  <c:v>2.379522399999999</c:v>
                </c:pt>
                <c:pt idx="39">
                  <c:v>2.4735279999999946</c:v>
                </c:pt>
                <c:pt idx="40">
                  <c:v>2.5666955999999956</c:v>
                </c:pt>
                <c:pt idx="41">
                  <c:v>2.659025199999995</c:v>
                </c:pt>
                <c:pt idx="42">
                  <c:v>2.7505167999999927</c:v>
                </c:pt>
                <c:pt idx="43">
                  <c:v>2.8411703999999958</c:v>
                </c:pt>
                <c:pt idx="44">
                  <c:v>2.9309860000000043</c:v>
                </c:pt>
                <c:pt idx="45">
                  <c:v>3.019963599999997</c:v>
                </c:pt>
                <c:pt idx="46">
                  <c:v>3.1081032000000022</c:v>
                </c:pt>
                <c:pt idx="47">
                  <c:v>3.1954047999999986</c:v>
                </c:pt>
                <c:pt idx="48">
                  <c:v>3.2818684000000005</c:v>
                </c:pt>
                <c:pt idx="49">
                  <c:v>3.3674940000000007</c:v>
                </c:pt>
                <c:pt idx="50">
                  <c:v>3.4522815999999992</c:v>
                </c:pt>
                <c:pt idx="51">
                  <c:v>3.536231199999996</c:v>
                </c:pt>
                <c:pt idx="52">
                  <c:v>3.6193427999999983</c:v>
                </c:pt>
                <c:pt idx="53">
                  <c:v>3.7016163999999989</c:v>
                </c:pt>
                <c:pt idx="54">
                  <c:v>3.7830519999999979</c:v>
                </c:pt>
                <c:pt idx="55">
                  <c:v>3.8636496000000022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DC66-4060-B910-8FB084200C15}"/>
            </c:ext>
          </c:extLst>
        </c:ser>
        <c:ser>
          <c:idx val="16"/>
          <c:order val="16"/>
          <c:tx>
            <c:strRef>
              <c:f>'Cobb Fêmeas'!$R$17</c:f>
              <c:strCache>
                <c:ptCount val="1"/>
                <c:pt idx="0">
                  <c:v>3210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Fêmeas'!$R$18:$R$73</c:f>
              <c:numCache>
                <c:formatCode>General</c:formatCode>
                <c:ptCount val="56"/>
                <c:pt idx="0">
                  <c:v>2.4619229999999659E-2</c:v>
                </c:pt>
                <c:pt idx="1">
                  <c:v>3.986546000000013E-2</c:v>
                </c:pt>
                <c:pt idx="2">
                  <c:v>5.7769689999999985E-2</c:v>
                </c:pt>
                <c:pt idx="3">
                  <c:v>7.8331919999999666E-2</c:v>
                </c:pt>
                <c:pt idx="4">
                  <c:v>0.10155215000000006</c:v>
                </c:pt>
                <c:pt idx="5">
                  <c:v>0.12743037999999984</c:v>
                </c:pt>
                <c:pt idx="6">
                  <c:v>0.15596660999999989</c:v>
                </c:pt>
                <c:pt idx="7">
                  <c:v>0.18716083999999999</c:v>
                </c:pt>
                <c:pt idx="8">
                  <c:v>0.22101306999999992</c:v>
                </c:pt>
                <c:pt idx="9">
                  <c:v>0.25752330000000012</c:v>
                </c:pt>
                <c:pt idx="10">
                  <c:v>0.29669152999999993</c:v>
                </c:pt>
                <c:pt idx="11">
                  <c:v>0.33851776</c:v>
                </c:pt>
                <c:pt idx="12">
                  <c:v>0.38300199000000013</c:v>
                </c:pt>
                <c:pt idx="13">
                  <c:v>0.43014421999999986</c:v>
                </c:pt>
                <c:pt idx="14">
                  <c:v>0.4799444500000003</c:v>
                </c:pt>
                <c:pt idx="15">
                  <c:v>0.53240267999999991</c:v>
                </c:pt>
                <c:pt idx="16">
                  <c:v>0.58751891000000023</c:v>
                </c:pt>
                <c:pt idx="17">
                  <c:v>0.64529313999999993</c:v>
                </c:pt>
                <c:pt idx="18">
                  <c:v>0.70572537000000035</c:v>
                </c:pt>
                <c:pt idx="19">
                  <c:v>0.76881559999999971</c:v>
                </c:pt>
                <c:pt idx="20">
                  <c:v>0.83456383000000023</c:v>
                </c:pt>
                <c:pt idx="21">
                  <c:v>0.90297006000000013</c:v>
                </c:pt>
                <c:pt idx="22">
                  <c:v>0.97403428999999986</c:v>
                </c:pt>
                <c:pt idx="23">
                  <c:v>1.0477565199999999</c:v>
                </c:pt>
                <c:pt idx="24">
                  <c:v>1.1241367500000001</c:v>
                </c:pt>
                <c:pt idx="25">
                  <c:v>1.2031749799999998</c:v>
                </c:pt>
                <c:pt idx="26">
                  <c:v>1.2848712100000002</c:v>
                </c:pt>
                <c:pt idx="27">
                  <c:v>1.3692254399999999</c:v>
                </c:pt>
                <c:pt idx="28">
                  <c:v>1.4562376699999999</c:v>
                </c:pt>
                <c:pt idx="29">
                  <c:v>1.5459079000000002</c:v>
                </c:pt>
                <c:pt idx="30">
                  <c:v>1.6382361299999999</c:v>
                </c:pt>
                <c:pt idx="31">
                  <c:v>1.7332223599999999</c:v>
                </c:pt>
                <c:pt idx="32">
                  <c:v>1.8308665900000001</c:v>
                </c:pt>
                <c:pt idx="33">
                  <c:v>1.9311688199999997</c:v>
                </c:pt>
                <c:pt idx="34">
                  <c:v>2.0341290499999998</c:v>
                </c:pt>
                <c:pt idx="35">
                  <c:v>2.1005795799999873</c:v>
                </c:pt>
                <c:pt idx="36">
                  <c:v>2.1972997099999887</c:v>
                </c:pt>
                <c:pt idx="37">
                  <c:v>2.2931818399999955</c:v>
                </c:pt>
                <c:pt idx="38">
                  <c:v>2.3882259699999935</c:v>
                </c:pt>
                <c:pt idx="39">
                  <c:v>2.4824320999999898</c:v>
                </c:pt>
                <c:pt idx="40">
                  <c:v>2.5758002299999916</c:v>
                </c:pt>
                <c:pt idx="41">
                  <c:v>2.6683303599999917</c:v>
                </c:pt>
                <c:pt idx="42">
                  <c:v>2.7600224899999901</c:v>
                </c:pt>
                <c:pt idx="43">
                  <c:v>2.850876619999994</c:v>
                </c:pt>
                <c:pt idx="44">
                  <c:v>2.9408927499999962</c:v>
                </c:pt>
                <c:pt idx="45">
                  <c:v>3.0300708799999967</c:v>
                </c:pt>
                <c:pt idx="46">
                  <c:v>3.1184110099999955</c:v>
                </c:pt>
                <c:pt idx="47">
                  <c:v>3.2059131399999927</c:v>
                </c:pt>
                <c:pt idx="48">
                  <c:v>3.2925772699999953</c:v>
                </c:pt>
                <c:pt idx="49">
                  <c:v>3.3784033999999892</c:v>
                </c:pt>
                <c:pt idx="50">
                  <c:v>3.4633915299999884</c:v>
                </c:pt>
                <c:pt idx="51">
                  <c:v>3.5475416599999861</c:v>
                </c:pt>
                <c:pt idx="52">
                  <c:v>3.6308537899999891</c:v>
                </c:pt>
                <c:pt idx="53">
                  <c:v>3.7133279199999905</c:v>
                </c:pt>
                <c:pt idx="54">
                  <c:v>3.7949640499999902</c:v>
                </c:pt>
                <c:pt idx="55">
                  <c:v>3.8757621799999953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DC66-4060-B910-8FB084200C15}"/>
            </c:ext>
          </c:extLst>
        </c:ser>
        <c:ser>
          <c:idx val="17"/>
          <c:order val="17"/>
          <c:tx>
            <c:strRef>
              <c:f>'Cobb Fêmeas'!$S$17</c:f>
              <c:strCache>
                <c:ptCount val="1"/>
                <c:pt idx="0">
                  <c:v>3220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Fêmeas'!$S$18:$S$73</c:f>
              <c:numCache>
                <c:formatCode>General</c:formatCode>
                <c:ptCount val="56"/>
                <c:pt idx="0">
                  <c:v>2.4174859999999798E-2</c:v>
                </c:pt>
                <c:pt idx="1">
                  <c:v>3.953172000000027E-2</c:v>
                </c:pt>
                <c:pt idx="2">
                  <c:v>5.7546580000000125E-2</c:v>
                </c:pt>
                <c:pt idx="3">
                  <c:v>7.8219439999999807E-2</c:v>
                </c:pt>
                <c:pt idx="4">
                  <c:v>0.1015503000000002</c:v>
                </c:pt>
                <c:pt idx="5">
                  <c:v>0.12753915999999998</c:v>
                </c:pt>
                <c:pt idx="6">
                  <c:v>0.15618602000000004</c:v>
                </c:pt>
                <c:pt idx="7">
                  <c:v>0.18749088000000014</c:v>
                </c:pt>
                <c:pt idx="8">
                  <c:v>0.22145374000000007</c:v>
                </c:pt>
                <c:pt idx="9">
                  <c:v>0.25807460000000026</c:v>
                </c:pt>
                <c:pt idx="10">
                  <c:v>0.29735346000000007</c:v>
                </c:pt>
                <c:pt idx="11">
                  <c:v>0.33929031999999992</c:v>
                </c:pt>
                <c:pt idx="12">
                  <c:v>0.38388518000000027</c:v>
                </c:pt>
                <c:pt idx="13">
                  <c:v>0.43113804</c:v>
                </c:pt>
                <c:pt idx="14">
                  <c:v>0.4810489</c:v>
                </c:pt>
                <c:pt idx="15">
                  <c:v>0.53361776000000005</c:v>
                </c:pt>
                <c:pt idx="16">
                  <c:v>0.58884462000000037</c:v>
                </c:pt>
                <c:pt idx="17">
                  <c:v>0.64672948000000008</c:v>
                </c:pt>
                <c:pt idx="18">
                  <c:v>0.70727234000000005</c:v>
                </c:pt>
                <c:pt idx="19">
                  <c:v>0.7704732000000003</c:v>
                </c:pt>
                <c:pt idx="20">
                  <c:v>0.83633206000000038</c:v>
                </c:pt>
                <c:pt idx="21">
                  <c:v>0.90484892000000028</c:v>
                </c:pt>
                <c:pt idx="22">
                  <c:v>0.97602378000000001</c:v>
                </c:pt>
                <c:pt idx="23">
                  <c:v>1.04985664</c:v>
                </c:pt>
                <c:pt idx="24">
                  <c:v>1.1263475000000003</c:v>
                </c:pt>
                <c:pt idx="25">
                  <c:v>1.2054963600000004</c:v>
                </c:pt>
                <c:pt idx="26">
                  <c:v>1.2873032200000003</c:v>
                </c:pt>
                <c:pt idx="27">
                  <c:v>1.3717680799999996</c:v>
                </c:pt>
                <c:pt idx="28">
                  <c:v>1.4588909400000005</c:v>
                </c:pt>
                <c:pt idx="29">
                  <c:v>1.5486717999999999</c:v>
                </c:pt>
                <c:pt idx="30">
                  <c:v>1.6411106600000005</c:v>
                </c:pt>
                <c:pt idx="31">
                  <c:v>1.7362075200000004</c:v>
                </c:pt>
                <c:pt idx="32">
                  <c:v>1.8339623800000007</c:v>
                </c:pt>
                <c:pt idx="33">
                  <c:v>1.9343752399999998</c:v>
                </c:pt>
                <c:pt idx="34">
                  <c:v>2.0374461000000004</c:v>
                </c:pt>
                <c:pt idx="35">
                  <c:v>2.1094153599999999</c:v>
                </c:pt>
                <c:pt idx="36">
                  <c:v>2.206336020000002</c:v>
                </c:pt>
                <c:pt idx="37">
                  <c:v>2.3024186800000095</c:v>
                </c:pt>
                <c:pt idx="38">
                  <c:v>2.3976633400000082</c:v>
                </c:pt>
                <c:pt idx="39">
                  <c:v>2.4920700000000053</c:v>
                </c:pt>
                <c:pt idx="40">
                  <c:v>2.5856386600000079</c:v>
                </c:pt>
                <c:pt idx="41">
                  <c:v>2.6783693200000016</c:v>
                </c:pt>
                <c:pt idx="42">
                  <c:v>2.7702619800000008</c:v>
                </c:pt>
                <c:pt idx="43">
                  <c:v>2.8613166400000054</c:v>
                </c:pt>
                <c:pt idx="44">
                  <c:v>2.9515333000000084</c:v>
                </c:pt>
                <c:pt idx="45">
                  <c:v>3.0409119600000096</c:v>
                </c:pt>
                <c:pt idx="46">
                  <c:v>3.1294526200000092</c:v>
                </c:pt>
                <c:pt idx="47">
                  <c:v>3.2171552800000001</c:v>
                </c:pt>
                <c:pt idx="48">
                  <c:v>3.3040199400000034</c:v>
                </c:pt>
                <c:pt idx="49">
                  <c:v>3.3900466000000051</c:v>
                </c:pt>
                <c:pt idx="50">
                  <c:v>3.4752352600000052</c:v>
                </c:pt>
                <c:pt idx="51">
                  <c:v>3.5595859200000035</c:v>
                </c:pt>
                <c:pt idx="52">
                  <c:v>3.6430985800000073</c:v>
                </c:pt>
                <c:pt idx="53">
                  <c:v>3.7257732400000094</c:v>
                </c:pt>
                <c:pt idx="54">
                  <c:v>3.8076099000000028</c:v>
                </c:pt>
                <c:pt idx="55">
                  <c:v>3.8886085600000087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DC66-4060-B910-8FB084200C15}"/>
            </c:ext>
          </c:extLst>
        </c:ser>
        <c:ser>
          <c:idx val="18"/>
          <c:order val="18"/>
          <c:tx>
            <c:strRef>
              <c:f>'Cobb Fêmeas'!$T$17</c:f>
              <c:strCache>
                <c:ptCount val="1"/>
                <c:pt idx="0">
                  <c:v>3230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Fêmeas'!$T$18:$T$73</c:f>
              <c:numCache>
                <c:formatCode>General</c:formatCode>
                <c:ptCount val="56"/>
                <c:pt idx="0">
                  <c:v>2.3700489999999741E-2</c:v>
                </c:pt>
                <c:pt idx="1">
                  <c:v>3.9167980000000213E-2</c:v>
                </c:pt>
                <c:pt idx="2">
                  <c:v>5.7293470000000069E-2</c:v>
                </c:pt>
                <c:pt idx="3">
                  <c:v>7.8076959999999751E-2</c:v>
                </c:pt>
                <c:pt idx="4">
                  <c:v>0.10151845000000015</c:v>
                </c:pt>
                <c:pt idx="5">
                  <c:v>0.12761793999999993</c:v>
                </c:pt>
                <c:pt idx="6">
                  <c:v>0.15637542999999998</c:v>
                </c:pt>
                <c:pt idx="7">
                  <c:v>0.18779092000000008</c:v>
                </c:pt>
                <c:pt idx="8">
                  <c:v>0.22186441000000001</c:v>
                </c:pt>
                <c:pt idx="9">
                  <c:v>0.25859590000000021</c:v>
                </c:pt>
                <c:pt idx="10">
                  <c:v>0.29798539000000002</c:v>
                </c:pt>
                <c:pt idx="11">
                  <c:v>0.34003287999999987</c:v>
                </c:pt>
                <c:pt idx="12">
                  <c:v>0.38473837000000022</c:v>
                </c:pt>
                <c:pt idx="13">
                  <c:v>0.43210185999999995</c:v>
                </c:pt>
                <c:pt idx="14">
                  <c:v>0.48212335000000039</c:v>
                </c:pt>
                <c:pt idx="15">
                  <c:v>0.53480284</c:v>
                </c:pt>
                <c:pt idx="16">
                  <c:v>0.59014032999999988</c:v>
                </c:pt>
                <c:pt idx="17">
                  <c:v>0.64813582000000003</c:v>
                </c:pt>
                <c:pt idx="18">
                  <c:v>0.70878931000000045</c:v>
                </c:pt>
                <c:pt idx="19">
                  <c:v>0.77210079999999981</c:v>
                </c:pt>
                <c:pt idx="20">
                  <c:v>0.83807029000000033</c:v>
                </c:pt>
                <c:pt idx="21">
                  <c:v>0.90669778000000023</c:v>
                </c:pt>
                <c:pt idx="22">
                  <c:v>0.97798326999999996</c:v>
                </c:pt>
                <c:pt idx="23">
                  <c:v>1.05192676</c:v>
                </c:pt>
                <c:pt idx="24">
                  <c:v>1.1285282500000002</c:v>
                </c:pt>
                <c:pt idx="25">
                  <c:v>1.2077877399999999</c:v>
                </c:pt>
                <c:pt idx="26">
                  <c:v>1.2897052300000003</c:v>
                </c:pt>
                <c:pt idx="27">
                  <c:v>1.37428072</c:v>
                </c:pt>
                <c:pt idx="28">
                  <c:v>1.46151421</c:v>
                </c:pt>
                <c:pt idx="29">
                  <c:v>1.5514057000000003</c:v>
                </c:pt>
                <c:pt idx="30">
                  <c:v>1.64395519</c:v>
                </c:pt>
                <c:pt idx="31">
                  <c:v>1.73916268</c:v>
                </c:pt>
                <c:pt idx="32">
                  <c:v>1.8370281700000002</c:v>
                </c:pt>
                <c:pt idx="33">
                  <c:v>1.9375516599999998</c:v>
                </c:pt>
                <c:pt idx="34">
                  <c:v>2.0407331499999994</c:v>
                </c:pt>
                <c:pt idx="35">
                  <c:v>2.11898493999999</c:v>
                </c:pt>
                <c:pt idx="36">
                  <c:v>2.2161061299999929</c:v>
                </c:pt>
                <c:pt idx="37">
                  <c:v>2.3123893200000012</c:v>
                </c:pt>
                <c:pt idx="38">
                  <c:v>2.4078345100000007</c:v>
                </c:pt>
                <c:pt idx="39">
                  <c:v>2.5024416999999914</c:v>
                </c:pt>
                <c:pt idx="40">
                  <c:v>2.5962108899999947</c:v>
                </c:pt>
                <c:pt idx="41">
                  <c:v>2.6891420799999963</c:v>
                </c:pt>
                <c:pt idx="42">
                  <c:v>2.7812352699999963</c:v>
                </c:pt>
                <c:pt idx="43">
                  <c:v>2.8724904599999945</c:v>
                </c:pt>
                <c:pt idx="44">
                  <c:v>2.9629076499999982</c:v>
                </c:pt>
                <c:pt idx="45">
                  <c:v>3.0524868400000003</c:v>
                </c:pt>
                <c:pt idx="46">
                  <c:v>3.1412280300000006</c:v>
                </c:pt>
                <c:pt idx="47">
                  <c:v>3.2291312199999922</c:v>
                </c:pt>
                <c:pt idx="48">
                  <c:v>3.3161964099999963</c:v>
                </c:pt>
                <c:pt idx="49">
                  <c:v>3.4024235999999988</c:v>
                </c:pt>
                <c:pt idx="50">
                  <c:v>3.4878127899999996</c:v>
                </c:pt>
                <c:pt idx="51">
                  <c:v>3.5723639799999916</c:v>
                </c:pt>
                <c:pt idx="52">
                  <c:v>3.6560771699999961</c:v>
                </c:pt>
                <c:pt idx="53">
                  <c:v>3.738952359999999</c:v>
                </c:pt>
                <c:pt idx="54">
                  <c:v>3.8209895499999931</c:v>
                </c:pt>
                <c:pt idx="55">
                  <c:v>3.9021887399999997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DC66-4060-B910-8FB084200C15}"/>
            </c:ext>
          </c:extLst>
        </c:ser>
        <c:ser>
          <c:idx val="19"/>
          <c:order val="19"/>
          <c:tx>
            <c:strRef>
              <c:f>'Cobb Fêmeas'!$U$17</c:f>
              <c:strCache>
                <c:ptCount val="1"/>
                <c:pt idx="0">
                  <c:v>3240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Fêmeas'!$U$18:$U$73</c:f>
              <c:numCache>
                <c:formatCode>General</c:formatCode>
                <c:ptCount val="56"/>
                <c:pt idx="0">
                  <c:v>2.3196119999999709E-2</c:v>
                </c:pt>
                <c:pt idx="1">
                  <c:v>3.8774240000000182E-2</c:v>
                </c:pt>
                <c:pt idx="2">
                  <c:v>5.7010360000000038E-2</c:v>
                </c:pt>
                <c:pt idx="3">
                  <c:v>7.7904479999999721E-2</c:v>
                </c:pt>
                <c:pt idx="4">
                  <c:v>0.10145660000000012</c:v>
                </c:pt>
                <c:pt idx="5">
                  <c:v>0.1276667199999999</c:v>
                </c:pt>
                <c:pt idx="6">
                  <c:v>0.15653483999999995</c:v>
                </c:pt>
                <c:pt idx="7">
                  <c:v>0.18806096000000005</c:v>
                </c:pt>
                <c:pt idx="8">
                  <c:v>0.22224507999999998</c:v>
                </c:pt>
                <c:pt idx="9">
                  <c:v>0.25908720000000018</c:v>
                </c:pt>
                <c:pt idx="10">
                  <c:v>0.29858731999999999</c:v>
                </c:pt>
                <c:pt idx="11">
                  <c:v>0.34074543999999984</c:v>
                </c:pt>
                <c:pt idx="12">
                  <c:v>0.38556156000000019</c:v>
                </c:pt>
                <c:pt idx="13">
                  <c:v>0.43303568000000014</c:v>
                </c:pt>
                <c:pt idx="14">
                  <c:v>0.48316779999999993</c:v>
                </c:pt>
                <c:pt idx="15">
                  <c:v>0.53595791999999998</c:v>
                </c:pt>
                <c:pt idx="16">
                  <c:v>0.5914060400000003</c:v>
                </c:pt>
                <c:pt idx="17">
                  <c:v>0.64951216000000001</c:v>
                </c:pt>
                <c:pt idx="18">
                  <c:v>0.71027627999999998</c:v>
                </c:pt>
                <c:pt idx="19">
                  <c:v>0.77369840000000023</c:v>
                </c:pt>
                <c:pt idx="20">
                  <c:v>0.83977852000000031</c:v>
                </c:pt>
                <c:pt idx="21">
                  <c:v>0.90851664000000021</c:v>
                </c:pt>
                <c:pt idx="22">
                  <c:v>0.97991275999999994</c:v>
                </c:pt>
                <c:pt idx="23">
                  <c:v>1.0539668799999999</c:v>
                </c:pt>
                <c:pt idx="24">
                  <c:v>1.1306790000000002</c:v>
                </c:pt>
                <c:pt idx="25">
                  <c:v>1.2100491200000003</c:v>
                </c:pt>
                <c:pt idx="26">
                  <c:v>1.2920772400000002</c:v>
                </c:pt>
                <c:pt idx="27">
                  <c:v>1.3767633599999995</c:v>
                </c:pt>
                <c:pt idx="28">
                  <c:v>1.46410748</c:v>
                </c:pt>
                <c:pt idx="29">
                  <c:v>1.5541095999999999</c:v>
                </c:pt>
                <c:pt idx="30">
                  <c:v>1.6467697200000004</c:v>
                </c:pt>
                <c:pt idx="31">
                  <c:v>1.7420878400000004</c:v>
                </c:pt>
                <c:pt idx="32">
                  <c:v>1.8400639600000006</c:v>
                </c:pt>
                <c:pt idx="33">
                  <c:v>1.9406980799999998</c:v>
                </c:pt>
                <c:pt idx="34">
                  <c:v>2.0439902000000001</c:v>
                </c:pt>
                <c:pt idx="35">
                  <c:v>2.1292883199999935</c:v>
                </c:pt>
                <c:pt idx="36">
                  <c:v>2.22661003999999</c:v>
                </c:pt>
                <c:pt idx="37">
                  <c:v>2.323093759999999</c:v>
                </c:pt>
                <c:pt idx="38">
                  <c:v>2.4187394799999993</c:v>
                </c:pt>
                <c:pt idx="39">
                  <c:v>2.5135471999999908</c:v>
                </c:pt>
                <c:pt idx="40">
                  <c:v>2.6075169199999948</c:v>
                </c:pt>
                <c:pt idx="41">
                  <c:v>2.7006486399999972</c:v>
                </c:pt>
                <c:pt idx="42">
                  <c:v>2.7929423599999907</c:v>
                </c:pt>
                <c:pt idx="43">
                  <c:v>2.8843980799999969</c:v>
                </c:pt>
                <c:pt idx="44">
                  <c:v>2.9750157999999942</c:v>
                </c:pt>
                <c:pt idx="45">
                  <c:v>3.064795519999997</c:v>
                </c:pt>
                <c:pt idx="46">
                  <c:v>3.1537372399999981</c:v>
                </c:pt>
                <c:pt idx="47">
                  <c:v>3.2418409599999904</c:v>
                </c:pt>
                <c:pt idx="48">
                  <c:v>3.3291066799999953</c:v>
                </c:pt>
                <c:pt idx="49">
                  <c:v>3.4155343999999985</c:v>
                </c:pt>
                <c:pt idx="50">
                  <c:v>3.501124119999993</c:v>
                </c:pt>
                <c:pt idx="51">
                  <c:v>3.5858758399999928</c:v>
                </c:pt>
                <c:pt idx="52">
                  <c:v>3.6697895599999981</c:v>
                </c:pt>
                <c:pt idx="53">
                  <c:v>3.7528652799999946</c:v>
                </c:pt>
                <c:pt idx="54">
                  <c:v>3.8351029999999966</c:v>
                </c:pt>
                <c:pt idx="55">
                  <c:v>3.9165027199999969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DC66-4060-B910-8FB084200C15}"/>
            </c:ext>
          </c:extLst>
        </c:ser>
        <c:ser>
          <c:idx val="20"/>
          <c:order val="20"/>
          <c:tx>
            <c:strRef>
              <c:f>'Cobb Fêmeas'!$V$17</c:f>
              <c:strCache>
                <c:ptCount val="1"/>
                <c:pt idx="0">
                  <c:v>3250</c:v>
                </c:pt>
              </c:strCache>
            </c:strRef>
          </c:tx>
          <c:cat>
            <c:numRef>
              <c:f>'Cobb Fêmeas'!$A$18:$A$73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'Cobb Fêmeas'!$V$18:$V$73</c:f>
              <c:numCache>
                <c:formatCode>General</c:formatCode>
                <c:ptCount val="56"/>
                <c:pt idx="0">
                  <c:v>2.2661749999999925E-2</c:v>
                </c:pt>
                <c:pt idx="1">
                  <c:v>3.8350500000000398E-2</c:v>
                </c:pt>
                <c:pt idx="2">
                  <c:v>5.6697250000000254E-2</c:v>
                </c:pt>
                <c:pt idx="3">
                  <c:v>7.7701999999999938E-2</c:v>
                </c:pt>
                <c:pt idx="4">
                  <c:v>0.10136475000000034</c:v>
                </c:pt>
                <c:pt idx="5">
                  <c:v>0.12768550000000012</c:v>
                </c:pt>
                <c:pt idx="6">
                  <c:v>0.15666425000000017</c:v>
                </c:pt>
                <c:pt idx="7">
                  <c:v>0.18830100000000027</c:v>
                </c:pt>
                <c:pt idx="8">
                  <c:v>0.2225957500000002</c:v>
                </c:pt>
                <c:pt idx="9">
                  <c:v>0.2595485000000004</c:v>
                </c:pt>
                <c:pt idx="10">
                  <c:v>0.29915925000000021</c:v>
                </c:pt>
                <c:pt idx="11">
                  <c:v>0.34142800000000006</c:v>
                </c:pt>
                <c:pt idx="12">
                  <c:v>0.38635475000000041</c:v>
                </c:pt>
                <c:pt idx="13">
                  <c:v>0.43393949999999992</c:v>
                </c:pt>
                <c:pt idx="14">
                  <c:v>0.48418225000000059</c:v>
                </c:pt>
                <c:pt idx="15">
                  <c:v>0.5370830000000002</c:v>
                </c:pt>
                <c:pt idx="16">
                  <c:v>0.59264175000000008</c:v>
                </c:pt>
                <c:pt idx="17">
                  <c:v>0.65085850000000023</c:v>
                </c:pt>
                <c:pt idx="18">
                  <c:v>0.71173325000000065</c:v>
                </c:pt>
                <c:pt idx="19">
                  <c:v>0.77526600000000001</c:v>
                </c:pt>
                <c:pt idx="20">
                  <c:v>0.84145675000000053</c:v>
                </c:pt>
                <c:pt idx="21">
                  <c:v>0.91030550000000043</c:v>
                </c:pt>
                <c:pt idx="22">
                  <c:v>0.98181225000000016</c:v>
                </c:pt>
                <c:pt idx="23">
                  <c:v>1.0559770000000002</c:v>
                </c:pt>
                <c:pt idx="24">
                  <c:v>1.1327997500000004</c:v>
                </c:pt>
                <c:pt idx="25">
                  <c:v>1.2122805000000001</c:v>
                </c:pt>
                <c:pt idx="26">
                  <c:v>1.2944192500000005</c:v>
                </c:pt>
                <c:pt idx="27">
                  <c:v>1.3792160000000002</c:v>
                </c:pt>
                <c:pt idx="28">
                  <c:v>1.4666707500000002</c:v>
                </c:pt>
                <c:pt idx="29">
                  <c:v>1.5567835000000005</c:v>
                </c:pt>
                <c:pt idx="30">
                  <c:v>1.6495542500000002</c:v>
                </c:pt>
                <c:pt idx="31">
                  <c:v>1.7449830000000002</c:v>
                </c:pt>
                <c:pt idx="32">
                  <c:v>1.8430697500000004</c:v>
                </c:pt>
                <c:pt idx="33">
                  <c:v>1.9438145</c:v>
                </c:pt>
                <c:pt idx="34">
                  <c:v>2.0472172500000001</c:v>
                </c:pt>
                <c:pt idx="35">
                  <c:v>2.140325500000003</c:v>
                </c:pt>
                <c:pt idx="36">
                  <c:v>2.2378477500000002</c:v>
                </c:pt>
                <c:pt idx="37">
                  <c:v>2.33453200000001</c:v>
                </c:pt>
                <c:pt idx="38">
                  <c:v>2.4303782500000111</c:v>
                </c:pt>
                <c:pt idx="39">
                  <c:v>2.5253865000000033</c:v>
                </c:pt>
                <c:pt idx="40">
                  <c:v>2.6195567500000081</c:v>
                </c:pt>
                <c:pt idx="41">
                  <c:v>2.7128890000000041</c:v>
                </c:pt>
                <c:pt idx="42">
                  <c:v>2.8053832500000055</c:v>
                </c:pt>
                <c:pt idx="43">
                  <c:v>2.8970395000000053</c:v>
                </c:pt>
                <c:pt idx="44">
                  <c:v>2.9878577500000105</c:v>
                </c:pt>
                <c:pt idx="45">
                  <c:v>3.077838000000007</c:v>
                </c:pt>
                <c:pt idx="46">
                  <c:v>3.1669802500000088</c:v>
                </c:pt>
                <c:pt idx="47">
                  <c:v>3.2552845000000019</c:v>
                </c:pt>
                <c:pt idx="48">
                  <c:v>3.3427507500000075</c:v>
                </c:pt>
                <c:pt idx="49">
                  <c:v>3.4293790000000044</c:v>
                </c:pt>
                <c:pt idx="50">
                  <c:v>3.5151692500000067</c:v>
                </c:pt>
                <c:pt idx="51">
                  <c:v>3.6001215000000002</c:v>
                </c:pt>
                <c:pt idx="52">
                  <c:v>3.6842357500000062</c:v>
                </c:pt>
                <c:pt idx="53">
                  <c:v>3.7675120000000035</c:v>
                </c:pt>
                <c:pt idx="54">
                  <c:v>3.8499502500000062</c:v>
                </c:pt>
                <c:pt idx="55">
                  <c:v>3.9315505000000073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DC66-4060-B910-8FB084200C15}"/>
            </c:ext>
          </c:extLst>
        </c:ser>
        <c:bandFmts/>
        <c:axId val="500224544"/>
        <c:axId val="500223760"/>
        <c:axId val="494458488"/>
      </c:surface3DChart>
      <c:catAx>
        <c:axId val="500224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00223760"/>
        <c:crosses val="autoZero"/>
        <c:auto val="1"/>
        <c:lblAlgn val="ctr"/>
        <c:lblOffset val="100"/>
        <c:noMultiLvlLbl val="0"/>
      </c:catAx>
      <c:valAx>
        <c:axId val="5002237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00224544"/>
        <c:crosses val="autoZero"/>
        <c:crossBetween val="midCat"/>
      </c:valAx>
      <c:serAx>
        <c:axId val="494458488"/>
        <c:scaling>
          <c:orientation val="minMax"/>
        </c:scaling>
        <c:delete val="0"/>
        <c:axPos val="b"/>
        <c:numFmt formatCode="#,##0.00" sourceLinked="0"/>
        <c:majorTickMark val="out"/>
        <c:minorTickMark val="none"/>
        <c:tickLblPos val="nextTo"/>
        <c:crossAx val="500223760"/>
        <c:crosses val="autoZero"/>
      </c:serAx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trlProps/ctrlProp1.xml><?xml version="1.0" encoding="utf-8"?>
<formControlPr xmlns="http://schemas.microsoft.com/office/spreadsheetml/2009/9/main" objectType="Scroll" dx="16" fmlaLink="$N$75" horiz="1" max="56" min="1" page="10" val="42"/>
</file>

<file path=xl/ctrlProps/ctrlProp2.xml><?xml version="1.0" encoding="utf-8"?>
<formControlPr xmlns="http://schemas.microsoft.com/office/spreadsheetml/2009/9/main" objectType="Scroll" dx="16" fmlaLink="$P$75" horiz="1" inc="10" max="3250" min="3050" page="10" val="320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12.png"/><Relationship Id="rId3" Type="http://schemas.openxmlformats.org/officeDocument/2006/relationships/image" Target="../media/image2.emf"/><Relationship Id="rId7" Type="http://schemas.openxmlformats.org/officeDocument/2006/relationships/image" Target="../media/image6.emf"/><Relationship Id="rId12" Type="http://schemas.openxmlformats.org/officeDocument/2006/relationships/image" Target="../media/image11.png"/><Relationship Id="rId2" Type="http://schemas.openxmlformats.org/officeDocument/2006/relationships/image" Target="../media/image1.emf"/><Relationship Id="rId1" Type="http://schemas.openxmlformats.org/officeDocument/2006/relationships/chart" Target="../charts/chart1.xml"/><Relationship Id="rId6" Type="http://schemas.openxmlformats.org/officeDocument/2006/relationships/image" Target="../media/image5.emf"/><Relationship Id="rId11" Type="http://schemas.openxmlformats.org/officeDocument/2006/relationships/image" Target="../media/image10.png"/><Relationship Id="rId5" Type="http://schemas.openxmlformats.org/officeDocument/2006/relationships/image" Target="../media/image4.emf"/><Relationship Id="rId10" Type="http://schemas.openxmlformats.org/officeDocument/2006/relationships/image" Target="../media/image9.emf"/><Relationship Id="rId4" Type="http://schemas.openxmlformats.org/officeDocument/2006/relationships/image" Target="../media/image3.emf"/><Relationship Id="rId9" Type="http://schemas.openxmlformats.org/officeDocument/2006/relationships/image" Target="../media/image8.emf"/><Relationship Id="rId14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129268</xdr:colOff>
      <xdr:row>74</xdr:row>
      <xdr:rowOff>47625</xdr:rowOff>
    </xdr:from>
    <xdr:to>
      <xdr:col>10</xdr:col>
      <xdr:colOff>972911</xdr:colOff>
      <xdr:row>103</xdr:row>
      <xdr:rowOff>28575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885825</xdr:colOff>
          <xdr:row>75</xdr:row>
          <xdr:rowOff>19050</xdr:rowOff>
        </xdr:from>
        <xdr:to>
          <xdr:col>13</xdr:col>
          <xdr:colOff>1247775</xdr:colOff>
          <xdr:row>76</xdr:row>
          <xdr:rowOff>104775</xdr:rowOff>
        </xdr:to>
        <xdr:sp macro="" textlink="">
          <xdr:nvSpPr>
            <xdr:cNvPr id="4097" name="Scroll Bar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847725</xdr:colOff>
          <xdr:row>75</xdr:row>
          <xdr:rowOff>28575</xdr:rowOff>
        </xdr:from>
        <xdr:to>
          <xdr:col>17</xdr:col>
          <xdr:colOff>38100</xdr:colOff>
          <xdr:row>76</xdr:row>
          <xdr:rowOff>114300</xdr:rowOff>
        </xdr:to>
        <xdr:sp macro="" textlink="">
          <xdr:nvSpPr>
            <xdr:cNvPr id="4098" name="Scroll Bar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13</xdr:col>
      <xdr:colOff>467591</xdr:colOff>
      <xdr:row>140</xdr:row>
      <xdr:rowOff>56141</xdr:rowOff>
    </xdr:from>
    <xdr:to>
      <xdr:col>19</xdr:col>
      <xdr:colOff>271029</xdr:colOff>
      <xdr:row>155</xdr:row>
      <xdr:rowOff>17559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64636" y="31410709"/>
          <a:ext cx="5544416" cy="31739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413508</xdr:colOff>
      <xdr:row>141</xdr:row>
      <xdr:rowOff>164523</xdr:rowOff>
    </xdr:from>
    <xdr:to>
      <xdr:col>6</xdr:col>
      <xdr:colOff>634999</xdr:colOff>
      <xdr:row>153</xdr:row>
      <xdr:rowOff>172517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644" y="31709591"/>
          <a:ext cx="4551037" cy="2605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337705</xdr:colOff>
      <xdr:row>124</xdr:row>
      <xdr:rowOff>71619</xdr:rowOff>
    </xdr:from>
    <xdr:to>
      <xdr:col>6</xdr:col>
      <xdr:colOff>702252</xdr:colOff>
      <xdr:row>136</xdr:row>
      <xdr:rowOff>161059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841" y="28378187"/>
          <a:ext cx="4694093" cy="2687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51955</xdr:colOff>
      <xdr:row>178</xdr:row>
      <xdr:rowOff>37427</xdr:rowOff>
    </xdr:from>
    <xdr:to>
      <xdr:col>6</xdr:col>
      <xdr:colOff>581025</xdr:colOff>
      <xdr:row>192</xdr:row>
      <xdr:rowOff>135082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55" y="38682950"/>
          <a:ext cx="5464752" cy="31283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312774</xdr:colOff>
      <xdr:row>158</xdr:row>
      <xdr:rowOff>77931</xdr:rowOff>
    </xdr:from>
    <xdr:to>
      <xdr:col>7</xdr:col>
      <xdr:colOff>269297</xdr:colOff>
      <xdr:row>172</xdr:row>
      <xdr:rowOff>22514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910" y="34913454"/>
          <a:ext cx="5151978" cy="2949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336124</xdr:colOff>
      <xdr:row>197</xdr:row>
      <xdr:rowOff>51954</xdr:rowOff>
    </xdr:from>
    <xdr:to>
      <xdr:col>6</xdr:col>
      <xdr:colOff>830741</xdr:colOff>
      <xdr:row>211</xdr:row>
      <xdr:rowOff>129887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124" y="42316977"/>
          <a:ext cx="5430299" cy="3108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493567</xdr:colOff>
      <xdr:row>106</xdr:row>
      <xdr:rowOff>121498</xdr:rowOff>
    </xdr:from>
    <xdr:to>
      <xdr:col>7</xdr:col>
      <xdr:colOff>343115</xdr:colOff>
      <xdr:row>119</xdr:row>
      <xdr:rowOff>176803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703" y="24644043"/>
          <a:ext cx="5045003" cy="28695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822612</xdr:colOff>
      <xdr:row>1</xdr:row>
      <xdr:rowOff>225136</xdr:rowOff>
    </xdr:from>
    <xdr:to>
      <xdr:col>9</xdr:col>
      <xdr:colOff>385064</xdr:colOff>
      <xdr:row>13</xdr:row>
      <xdr:rowOff>121226</xdr:rowOff>
    </xdr:to>
    <xdr:pic>
      <xdr:nvPicPr>
        <xdr:cNvPr id="18" name="Imagem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0567" y="623454"/>
          <a:ext cx="4498133" cy="2563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1</xdr:row>
      <xdr:rowOff>157404</xdr:rowOff>
    </xdr:from>
    <xdr:to>
      <xdr:col>17</xdr:col>
      <xdr:colOff>80746</xdr:colOff>
      <xdr:row>13</xdr:row>
      <xdr:rowOff>116151</xdr:rowOff>
    </xdr:to>
    <xdr:pic>
      <xdr:nvPicPr>
        <xdr:cNvPr id="20" name="Imagem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7045" y="555722"/>
          <a:ext cx="4609451" cy="26257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</xdr:col>
      <xdr:colOff>161924</xdr:colOff>
      <xdr:row>3</xdr:row>
      <xdr:rowOff>87511</xdr:rowOff>
    </xdr:from>
    <xdr:to>
      <xdr:col>55</xdr:col>
      <xdr:colOff>340615</xdr:colOff>
      <xdr:row>42</xdr:row>
      <xdr:rowOff>140725</xdr:rowOff>
    </xdr:to>
    <xdr:pic>
      <xdr:nvPicPr>
        <xdr:cNvPr id="22" name="Imagem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6567724" y="973336"/>
          <a:ext cx="13304141" cy="7483580"/>
        </a:xfrm>
        <a:prstGeom prst="rect">
          <a:avLst/>
        </a:prstGeom>
      </xdr:spPr>
    </xdr:pic>
    <xdr:clientData/>
  </xdr:twoCellAnchor>
  <xdr:twoCellAnchor editAs="oneCell">
    <xdr:from>
      <xdr:col>34</xdr:col>
      <xdr:colOff>457200</xdr:colOff>
      <xdr:row>77</xdr:row>
      <xdr:rowOff>10621</xdr:rowOff>
    </xdr:from>
    <xdr:to>
      <xdr:col>55</xdr:col>
      <xdr:colOff>552450</xdr:colOff>
      <xdr:row>100</xdr:row>
      <xdr:rowOff>72318</xdr:rowOff>
    </xdr:to>
    <xdr:pic>
      <xdr:nvPicPr>
        <xdr:cNvPr id="23" name="Imagem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6863000" y="17812846"/>
          <a:ext cx="13220700" cy="7436644"/>
        </a:xfrm>
        <a:prstGeom prst="rect">
          <a:avLst/>
        </a:prstGeom>
      </xdr:spPr>
    </xdr:pic>
    <xdr:clientData/>
  </xdr:twoCellAnchor>
  <xdr:twoCellAnchor editAs="oneCell">
    <xdr:from>
      <xdr:col>34</xdr:col>
      <xdr:colOff>342900</xdr:colOff>
      <xdr:row>151</xdr:row>
      <xdr:rowOff>72533</xdr:rowOff>
    </xdr:from>
    <xdr:to>
      <xdr:col>55</xdr:col>
      <xdr:colOff>361950</xdr:colOff>
      <xdr:row>191</xdr:row>
      <xdr:rowOff>182287</xdr:rowOff>
    </xdr:to>
    <xdr:pic>
      <xdr:nvPicPr>
        <xdr:cNvPr id="24" name="Imagem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6748700" y="34791158"/>
          <a:ext cx="13144500" cy="7393781"/>
        </a:xfrm>
        <a:prstGeom prst="rect">
          <a:avLst/>
        </a:prstGeom>
      </xdr:spPr>
    </xdr:pic>
    <xdr:clientData/>
  </xdr:twoCellAnchor>
  <xdr:twoCellAnchor editAs="oneCell">
    <xdr:from>
      <xdr:col>19</xdr:col>
      <xdr:colOff>441614</xdr:colOff>
      <xdr:row>74</xdr:row>
      <xdr:rowOff>155864</xdr:rowOff>
    </xdr:from>
    <xdr:to>
      <xdr:col>29</xdr:col>
      <xdr:colOff>429492</xdr:colOff>
      <xdr:row>107</xdr:row>
      <xdr:rowOff>148936</xdr:rowOff>
    </xdr:to>
    <xdr:pic>
      <xdr:nvPicPr>
        <xdr:cNvPr id="25" name="Imagem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79637" y="17136341"/>
          <a:ext cx="6049241" cy="98904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207"/>
  <sheetViews>
    <sheetView showGridLines="0" showRowColHeaders="0" tabSelected="1" topLeftCell="A74" zoomScale="110" zoomScaleNormal="110" workbookViewId="0">
      <selection activeCell="AG88" sqref="AG88"/>
    </sheetView>
  </sheetViews>
  <sheetFormatPr defaultRowHeight="15"/>
  <cols>
    <col min="1" max="1" width="9.140625" style="2"/>
    <col min="2" max="7" width="13" style="2" customWidth="1"/>
    <col min="8" max="8" width="13" style="4" customWidth="1"/>
    <col min="9" max="10" width="9.140625" style="2"/>
    <col min="11" max="13" width="15.5703125" style="2" customWidth="1"/>
    <col min="14" max="14" width="19.140625" style="2" customWidth="1"/>
    <col min="15" max="15" width="15.5703125" style="2" customWidth="1"/>
    <col min="16" max="16" width="17.7109375" style="2" customWidth="1"/>
    <col min="17" max="17" width="15.5703125" style="2" customWidth="1"/>
    <col min="18" max="34" width="9.140625" style="2"/>
    <col min="35" max="57" width="9.140625" style="5"/>
    <col min="58" max="16384" width="9.140625" style="2"/>
  </cols>
  <sheetData>
    <row r="1" spans="2:40" ht="31.5">
      <c r="B1" s="1" t="s">
        <v>34</v>
      </c>
      <c r="E1" s="3" t="s">
        <v>18</v>
      </c>
      <c r="F1" s="2" t="s">
        <v>16</v>
      </c>
      <c r="N1" s="3" t="s">
        <v>18</v>
      </c>
      <c r="O1" s="2" t="s">
        <v>17</v>
      </c>
    </row>
    <row r="2" spans="2:40" ht="26.25">
      <c r="B2" s="2" t="s">
        <v>16</v>
      </c>
      <c r="K2" s="2" t="s">
        <v>17</v>
      </c>
      <c r="AN2" s="26" t="s">
        <v>81</v>
      </c>
    </row>
    <row r="3" spans="2:40">
      <c r="B3" s="6"/>
      <c r="C3" s="6"/>
      <c r="D3" s="6"/>
      <c r="E3" s="6"/>
      <c r="F3" s="6"/>
      <c r="G3" s="6"/>
      <c r="H3" s="7" t="s">
        <v>0</v>
      </c>
      <c r="K3" s="6"/>
      <c r="L3" s="6"/>
      <c r="M3" s="6"/>
      <c r="N3" s="6"/>
      <c r="O3" s="6"/>
      <c r="P3" s="6"/>
      <c r="Q3" s="6" t="s">
        <v>0</v>
      </c>
    </row>
    <row r="4" spans="2:40">
      <c r="B4" s="6"/>
      <c r="C4" s="6"/>
      <c r="D4" s="6"/>
      <c r="E4" s="6"/>
      <c r="F4" s="6"/>
      <c r="G4" s="6"/>
      <c r="H4" s="7" t="s">
        <v>1</v>
      </c>
      <c r="K4" s="6"/>
      <c r="L4" s="6"/>
      <c r="M4" s="6"/>
      <c r="N4" s="6"/>
      <c r="O4" s="6"/>
      <c r="P4" s="6"/>
      <c r="Q4" s="6" t="s">
        <v>1</v>
      </c>
    </row>
    <row r="5" spans="2:40">
      <c r="B5" s="6"/>
      <c r="C5" s="6"/>
      <c r="D5" s="6"/>
      <c r="E5" s="6" t="s">
        <v>2</v>
      </c>
      <c r="F5" s="6"/>
      <c r="G5" s="6"/>
      <c r="H5" s="7" t="s">
        <v>3</v>
      </c>
      <c r="K5" s="6"/>
      <c r="L5" s="6"/>
      <c r="M5" s="6"/>
      <c r="N5" s="6" t="s">
        <v>2</v>
      </c>
      <c r="O5" s="6"/>
      <c r="P5" s="6"/>
      <c r="Q5" s="6" t="s">
        <v>3</v>
      </c>
    </row>
    <row r="6" spans="2:40">
      <c r="B6" s="6" t="s">
        <v>0</v>
      </c>
      <c r="C6" s="6" t="s">
        <v>4</v>
      </c>
      <c r="D6" s="6" t="s">
        <v>1</v>
      </c>
      <c r="E6" s="6" t="s">
        <v>5</v>
      </c>
      <c r="F6" s="6" t="s">
        <v>6</v>
      </c>
      <c r="G6" s="6" t="s">
        <v>7</v>
      </c>
      <c r="H6" s="7" t="s">
        <v>8</v>
      </c>
      <c r="K6" s="6" t="s">
        <v>0</v>
      </c>
      <c r="L6" s="6" t="s">
        <v>4</v>
      </c>
      <c r="M6" s="6" t="s">
        <v>1</v>
      </c>
      <c r="N6" s="6" t="s">
        <v>5</v>
      </c>
      <c r="O6" s="6" t="s">
        <v>6</v>
      </c>
      <c r="P6" s="6" t="s">
        <v>7</v>
      </c>
      <c r="Q6" s="6" t="s">
        <v>8</v>
      </c>
    </row>
    <row r="7" spans="2:40">
      <c r="B7" s="6"/>
      <c r="C7" s="6"/>
      <c r="D7" s="6"/>
      <c r="E7" s="6"/>
      <c r="F7" s="6"/>
      <c r="G7" s="6"/>
      <c r="H7" s="7"/>
      <c r="K7" s="6"/>
      <c r="L7" s="6"/>
      <c r="M7" s="6"/>
      <c r="N7" s="6"/>
      <c r="O7" s="6"/>
      <c r="P7" s="6"/>
      <c r="Q7" s="6"/>
    </row>
    <row r="8" spans="2:40">
      <c r="B8" s="6" t="s">
        <v>9</v>
      </c>
      <c r="C8" s="6">
        <v>1</v>
      </c>
      <c r="D8" s="10">
        <v>-1.360244</v>
      </c>
      <c r="E8" s="11">
        <v>5798913</v>
      </c>
      <c r="F8" s="6" t="s">
        <v>35</v>
      </c>
      <c r="G8" s="6" t="s">
        <v>36</v>
      </c>
      <c r="H8" s="7" t="s">
        <v>37</v>
      </c>
      <c r="K8" s="6" t="s">
        <v>9</v>
      </c>
      <c r="L8" s="6">
        <v>1</v>
      </c>
      <c r="M8" s="10">
        <v>35.465103999999997</v>
      </c>
      <c r="N8" s="11">
        <v>17506737</v>
      </c>
      <c r="O8" s="6" t="s">
        <v>57</v>
      </c>
      <c r="P8" s="6" t="s">
        <v>58</v>
      </c>
      <c r="Q8" s="11">
        <v>2939287</v>
      </c>
    </row>
    <row r="9" spans="2:40">
      <c r="B9" s="6" t="s">
        <v>10</v>
      </c>
      <c r="C9" s="6">
        <v>1</v>
      </c>
      <c r="D9" s="10">
        <v>-2.4253E-2</v>
      </c>
      <c r="E9" s="6" t="s">
        <v>38</v>
      </c>
      <c r="F9" s="6" t="s">
        <v>39</v>
      </c>
      <c r="G9" s="6" t="s">
        <v>40</v>
      </c>
      <c r="H9" s="12" t="s">
        <v>41</v>
      </c>
      <c r="K9" s="6" t="s">
        <v>10</v>
      </c>
      <c r="L9" s="6">
        <v>1</v>
      </c>
      <c r="M9" s="10">
        <v>6.2937000000000007E-2</v>
      </c>
      <c r="N9" s="6" t="s">
        <v>59</v>
      </c>
      <c r="O9" s="6" t="s">
        <v>60</v>
      </c>
      <c r="P9" s="6" t="s">
        <v>61</v>
      </c>
      <c r="Q9" s="11" t="s">
        <v>62</v>
      </c>
    </row>
    <row r="10" spans="2:40">
      <c r="B10" s="6" t="s">
        <v>11</v>
      </c>
      <c r="C10" s="6">
        <v>1</v>
      </c>
      <c r="D10" s="10">
        <v>9.0899999999999998E-4</v>
      </c>
      <c r="E10" s="6" t="s">
        <v>42</v>
      </c>
      <c r="F10" s="6" t="s">
        <v>43</v>
      </c>
      <c r="G10" s="6" t="s">
        <v>44</v>
      </c>
      <c r="H10" s="7" t="s">
        <v>45</v>
      </c>
      <c r="K10" s="6" t="s">
        <v>11</v>
      </c>
      <c r="L10" s="6">
        <v>1</v>
      </c>
      <c r="M10" s="10">
        <v>-2.3429999999999999E-2</v>
      </c>
      <c r="N10" s="6" t="s">
        <v>63</v>
      </c>
      <c r="O10" s="6" t="s">
        <v>64</v>
      </c>
      <c r="P10" s="6" t="s">
        <v>65</v>
      </c>
      <c r="Q10" s="6" t="s">
        <v>66</v>
      </c>
    </row>
    <row r="11" spans="2:40">
      <c r="B11" s="6" t="s">
        <v>12</v>
      </c>
      <c r="C11" s="6">
        <v>1</v>
      </c>
      <c r="D11" s="10">
        <v>1.3290000000000001E-3</v>
      </c>
      <c r="E11" s="6" t="s">
        <v>46</v>
      </c>
      <c r="F11" s="6" t="s">
        <v>47</v>
      </c>
      <c r="G11" s="6" t="s">
        <v>13</v>
      </c>
      <c r="H11" s="7" t="s">
        <v>48</v>
      </c>
      <c r="K11" s="6" t="s">
        <v>12</v>
      </c>
      <c r="L11" s="6">
        <v>1</v>
      </c>
      <c r="M11" s="10">
        <v>-4.1899999999999999E-4</v>
      </c>
      <c r="N11" s="6" t="s">
        <v>67</v>
      </c>
      <c r="O11" s="6" t="s">
        <v>68</v>
      </c>
      <c r="P11" s="6" t="s">
        <v>69</v>
      </c>
      <c r="Q11" s="6" t="s">
        <v>70</v>
      </c>
    </row>
    <row r="12" spans="2:40">
      <c r="B12" s="6" t="s">
        <v>14</v>
      </c>
      <c r="C12" s="6">
        <v>1</v>
      </c>
      <c r="D12" s="10">
        <v>1.1063000000000001E-5</v>
      </c>
      <c r="E12" s="6" t="s">
        <v>49</v>
      </c>
      <c r="F12" s="6" t="s">
        <v>50</v>
      </c>
      <c r="G12" s="6" t="s">
        <v>51</v>
      </c>
      <c r="H12" s="7" t="s">
        <v>52</v>
      </c>
      <c r="K12" s="6" t="s">
        <v>14</v>
      </c>
      <c r="L12" s="6">
        <v>1</v>
      </c>
      <c r="M12" s="10">
        <v>2.0052999999999999E-5</v>
      </c>
      <c r="N12" s="6" t="s">
        <v>71</v>
      </c>
      <c r="O12" s="6" t="s">
        <v>72</v>
      </c>
      <c r="P12" s="6" t="s">
        <v>73</v>
      </c>
      <c r="Q12" s="6" t="s">
        <v>74</v>
      </c>
    </row>
    <row r="13" spans="2:40">
      <c r="B13" s="6" t="s">
        <v>15</v>
      </c>
      <c r="C13" s="6">
        <v>1</v>
      </c>
      <c r="D13" s="10">
        <v>-1.4999999999999999E-7</v>
      </c>
      <c r="E13" s="6" t="s">
        <v>53</v>
      </c>
      <c r="F13" s="6" t="s">
        <v>54</v>
      </c>
      <c r="G13" s="6" t="s">
        <v>55</v>
      </c>
      <c r="H13" s="7" t="s">
        <v>56</v>
      </c>
      <c r="K13" s="6" t="s">
        <v>15</v>
      </c>
      <c r="L13" s="6">
        <v>1</v>
      </c>
      <c r="M13" s="10">
        <v>3.6689999999999999E-6</v>
      </c>
      <c r="N13" s="6" t="s">
        <v>75</v>
      </c>
      <c r="O13" s="6" t="s">
        <v>76</v>
      </c>
      <c r="P13" s="6" t="s">
        <v>77</v>
      </c>
      <c r="Q13" s="6" t="s">
        <v>78</v>
      </c>
    </row>
    <row r="17" spans="1:22">
      <c r="B17" s="2">
        <v>3050</v>
      </c>
      <c r="C17" s="2">
        <v>3060</v>
      </c>
      <c r="D17" s="2">
        <v>3070</v>
      </c>
      <c r="E17" s="2">
        <v>3080</v>
      </c>
      <c r="F17" s="2">
        <v>3090</v>
      </c>
      <c r="G17" s="2">
        <v>3100</v>
      </c>
      <c r="H17" s="4">
        <v>3110</v>
      </c>
      <c r="I17" s="2">
        <v>3120</v>
      </c>
      <c r="J17" s="2">
        <v>3130</v>
      </c>
      <c r="K17" s="2">
        <v>3140</v>
      </c>
      <c r="L17" s="2">
        <v>3150</v>
      </c>
      <c r="M17" s="2">
        <v>3160</v>
      </c>
      <c r="N17" s="2">
        <v>3170</v>
      </c>
      <c r="O17" s="2">
        <v>3180</v>
      </c>
      <c r="P17" s="2">
        <v>3190</v>
      </c>
      <c r="Q17" s="2">
        <v>3200</v>
      </c>
      <c r="R17" s="2">
        <v>3210</v>
      </c>
      <c r="S17" s="2">
        <v>3220</v>
      </c>
      <c r="T17" s="2">
        <v>3230</v>
      </c>
      <c r="U17" s="2">
        <v>3240</v>
      </c>
      <c r="V17" s="2">
        <v>3250</v>
      </c>
    </row>
    <row r="18" spans="1:22">
      <c r="A18" s="2">
        <v>1</v>
      </c>
      <c r="B18" s="2">
        <f>$D$8+$D$9*$A18+$D$10*B$17+$D$11*$A18^2+$D$12*$A18*B$17+$D$13*B$17^2</f>
        <v>2.7649149999999789E-2</v>
      </c>
      <c r="C18" s="2">
        <f t="shared" ref="C18:V18" si="0">$D$8+$D$9*$A18+$D$10*C$17+$D$11*$A18^2+$D$12*$A18*C$17+$D$13*C$17^2</f>
        <v>2.7684779999999964E-2</v>
      </c>
      <c r="D18" s="2">
        <f t="shared" si="0"/>
        <v>2.7690409999999499E-2</v>
      </c>
      <c r="E18" s="2">
        <f t="shared" si="0"/>
        <v>2.7666039999999503E-2</v>
      </c>
      <c r="F18" s="2">
        <f t="shared" si="0"/>
        <v>2.7611669999999533E-2</v>
      </c>
      <c r="G18" s="2">
        <f t="shared" si="0"/>
        <v>2.7527299999999588E-2</v>
      </c>
      <c r="H18" s="4">
        <f t="shared" si="0"/>
        <v>2.7412929999999669E-2</v>
      </c>
      <c r="I18" s="2">
        <f t="shared" si="0"/>
        <v>2.7268559999999775E-2</v>
      </c>
      <c r="J18" s="2">
        <f t="shared" si="0"/>
        <v>2.7094189999999685E-2</v>
      </c>
      <c r="K18" s="2">
        <f t="shared" si="0"/>
        <v>2.6889819999999842E-2</v>
      </c>
      <c r="L18" s="2">
        <f t="shared" si="0"/>
        <v>2.6655449999999803E-2</v>
      </c>
      <c r="M18" s="2">
        <f t="shared" si="0"/>
        <v>2.6391080000000011E-2</v>
      </c>
      <c r="N18" s="2">
        <f t="shared" si="0"/>
        <v>2.6096710000000023E-2</v>
      </c>
      <c r="O18" s="2">
        <f t="shared" si="0"/>
        <v>2.5772339999999616E-2</v>
      </c>
      <c r="P18" s="2">
        <f t="shared" si="0"/>
        <v>2.5417969999999679E-2</v>
      </c>
      <c r="Q18" s="2">
        <f t="shared" si="0"/>
        <v>2.5033599999999545E-2</v>
      </c>
      <c r="R18" s="2">
        <f>$D$8+$D$9*$A18+$D$10*R$17+$D$11*$A18^2+$D$12*$A18*R$17+$D$13*R$17^2</f>
        <v>2.4619229999999659E-2</v>
      </c>
      <c r="S18" s="2">
        <f t="shared" si="0"/>
        <v>2.4174859999999798E-2</v>
      </c>
      <c r="T18" s="2">
        <f t="shared" si="0"/>
        <v>2.3700489999999741E-2</v>
      </c>
      <c r="U18" s="2">
        <f t="shared" si="0"/>
        <v>2.3196119999999709E-2</v>
      </c>
      <c r="V18" s="2">
        <f t="shared" si="0"/>
        <v>2.2661749999999925E-2</v>
      </c>
    </row>
    <row r="19" spans="1:22">
      <c r="A19" s="2">
        <v>2</v>
      </c>
      <c r="B19" s="2">
        <f>$D$8+$D$9*$A19+$D$10*B$17+$D$11*$A19^2+$D$12*$A19*B$17+$D$13*B$17^2</f>
        <v>4.1125300000000253E-2</v>
      </c>
      <c r="C19" s="2">
        <f t="shared" ref="C19:V30" si="1">$D$8+$D$9*$A19+$D$10*C$17+$D$11*$A19^2+$D$12*$A19*C$17+$D$13*C$17^2</f>
        <v>4.1271560000000429E-2</v>
      </c>
      <c r="D19" s="2">
        <f t="shared" si="1"/>
        <v>4.1387819999999964E-2</v>
      </c>
      <c r="E19" s="2">
        <f t="shared" si="1"/>
        <v>4.1474079999999969E-2</v>
      </c>
      <c r="F19" s="2">
        <f t="shared" si="1"/>
        <v>4.1530339999999999E-2</v>
      </c>
      <c r="G19" s="2">
        <f t="shared" si="1"/>
        <v>4.1556600000000055E-2</v>
      </c>
      <c r="H19" s="4">
        <f t="shared" si="1"/>
        <v>4.1552860000000136E-2</v>
      </c>
      <c r="I19" s="2">
        <f t="shared" si="1"/>
        <v>4.1519120000000242E-2</v>
      </c>
      <c r="J19" s="2">
        <f t="shared" si="1"/>
        <v>4.1455380000000153E-2</v>
      </c>
      <c r="K19" s="2">
        <f t="shared" si="1"/>
        <v>4.136164000000031E-2</v>
      </c>
      <c r="L19" s="2">
        <f t="shared" si="1"/>
        <v>4.1237900000000272E-2</v>
      </c>
      <c r="M19" s="2">
        <f t="shared" si="1"/>
        <v>4.108416000000048E-2</v>
      </c>
      <c r="N19" s="2">
        <f t="shared" si="1"/>
        <v>4.0900420000000492E-2</v>
      </c>
      <c r="O19" s="2">
        <f t="shared" si="1"/>
        <v>4.0686680000000086E-2</v>
      </c>
      <c r="P19" s="2">
        <f t="shared" si="1"/>
        <v>4.0442940000000149E-2</v>
      </c>
      <c r="Q19" s="2">
        <f t="shared" si="1"/>
        <v>4.0169200000000016E-2</v>
      </c>
      <c r="R19" s="2">
        <f t="shared" si="1"/>
        <v>3.986546000000013E-2</v>
      </c>
      <c r="S19" s="2">
        <f t="shared" si="1"/>
        <v>3.953172000000027E-2</v>
      </c>
      <c r="T19" s="2">
        <f t="shared" si="1"/>
        <v>3.9167980000000213E-2</v>
      </c>
      <c r="U19" s="2">
        <f t="shared" si="1"/>
        <v>3.8774240000000182E-2</v>
      </c>
      <c r="V19" s="2">
        <f t="shared" si="1"/>
        <v>3.8350500000000398E-2</v>
      </c>
    </row>
    <row r="20" spans="1:22">
      <c r="A20" s="2">
        <v>3</v>
      </c>
      <c r="B20" s="2">
        <f>$D$8+$D$9*$A20+$D$10*B$17+$D$11*$A20^2+$D$12*$A20*B$17+$D$13*B$17^2</f>
        <v>5.7259450000000101E-2</v>
      </c>
      <c r="C20" s="2">
        <f t="shared" si="1"/>
        <v>5.7516340000000277E-2</v>
      </c>
      <c r="D20" s="2">
        <f t="shared" si="1"/>
        <v>5.7743229999999812E-2</v>
      </c>
      <c r="E20" s="2">
        <f t="shared" si="1"/>
        <v>5.7940119999999817E-2</v>
      </c>
      <c r="F20" s="2">
        <f t="shared" si="1"/>
        <v>5.8107009999999848E-2</v>
      </c>
      <c r="G20" s="2">
        <f t="shared" si="1"/>
        <v>5.8243899999999904E-2</v>
      </c>
      <c r="H20" s="4">
        <f t="shared" si="1"/>
        <v>5.8350789999999986E-2</v>
      </c>
      <c r="I20" s="2">
        <f t="shared" si="1"/>
        <v>5.8427680000000093E-2</v>
      </c>
      <c r="J20" s="2">
        <f t="shared" si="1"/>
        <v>5.8474570000000003E-2</v>
      </c>
      <c r="K20" s="2">
        <f t="shared" si="1"/>
        <v>5.8491460000000162E-2</v>
      </c>
      <c r="L20" s="2">
        <f t="shared" si="1"/>
        <v>5.8478350000000123E-2</v>
      </c>
      <c r="M20" s="2">
        <f t="shared" si="1"/>
        <v>5.8435240000000332E-2</v>
      </c>
      <c r="N20" s="2">
        <f t="shared" si="1"/>
        <v>5.8362130000000345E-2</v>
      </c>
      <c r="O20" s="2">
        <f t="shared" si="1"/>
        <v>5.8259019999999939E-2</v>
      </c>
      <c r="P20" s="2">
        <f t="shared" si="1"/>
        <v>5.8125910000000003E-2</v>
      </c>
      <c r="Q20" s="2">
        <f t="shared" si="1"/>
        <v>5.796279999999987E-2</v>
      </c>
      <c r="R20" s="2">
        <f t="shared" si="1"/>
        <v>5.7769689999999985E-2</v>
      </c>
      <c r="S20" s="2">
        <f t="shared" si="1"/>
        <v>5.7546580000000125E-2</v>
      </c>
      <c r="T20" s="2">
        <f t="shared" si="1"/>
        <v>5.7293470000000069E-2</v>
      </c>
      <c r="U20" s="2">
        <f t="shared" si="1"/>
        <v>5.7010360000000038E-2</v>
      </c>
      <c r="V20" s="2">
        <f t="shared" si="1"/>
        <v>5.6697250000000254E-2</v>
      </c>
    </row>
    <row r="21" spans="1:22">
      <c r="A21" s="2">
        <v>4</v>
      </c>
      <c r="B21" s="2">
        <f t="shared" ref="B21:Q46" si="2">$D$8+$D$9*$A21+$D$10*B$17+$D$11*$A21^2+$D$12*$A21*B$17+$D$13*B$17^2</f>
        <v>7.6051599999999997E-2</v>
      </c>
      <c r="C21" s="2">
        <f t="shared" si="1"/>
        <v>7.6419120000000174E-2</v>
      </c>
      <c r="D21" s="2">
        <f t="shared" si="1"/>
        <v>7.675663999999971E-2</v>
      </c>
      <c r="E21" s="2">
        <f t="shared" si="1"/>
        <v>7.7064159999999715E-2</v>
      </c>
      <c r="F21" s="2">
        <f t="shared" si="1"/>
        <v>7.7341679999999746E-2</v>
      </c>
      <c r="G21" s="2">
        <f t="shared" si="1"/>
        <v>7.7589199999999803E-2</v>
      </c>
      <c r="H21" s="4">
        <f t="shared" si="1"/>
        <v>7.7806719999999885E-2</v>
      </c>
      <c r="I21" s="2">
        <f t="shared" si="1"/>
        <v>7.7994239999999992E-2</v>
      </c>
      <c r="J21" s="2">
        <f t="shared" si="1"/>
        <v>7.8151759999999904E-2</v>
      </c>
      <c r="K21" s="2">
        <f t="shared" si="1"/>
        <v>7.8279280000000062E-2</v>
      </c>
      <c r="L21" s="2">
        <f t="shared" si="1"/>
        <v>7.8376800000000024E-2</v>
      </c>
      <c r="M21" s="2">
        <f t="shared" si="1"/>
        <v>7.8444320000000234E-2</v>
      </c>
      <c r="N21" s="2">
        <f t="shared" si="1"/>
        <v>7.8481840000000247E-2</v>
      </c>
      <c r="O21" s="2">
        <f t="shared" si="1"/>
        <v>7.8489359999999841E-2</v>
      </c>
      <c r="P21" s="2">
        <f t="shared" si="1"/>
        <v>7.8466879999999906E-2</v>
      </c>
      <c r="Q21" s="2">
        <f t="shared" si="1"/>
        <v>7.8414399999999773E-2</v>
      </c>
      <c r="R21" s="2">
        <f t="shared" si="1"/>
        <v>7.8331919999999666E-2</v>
      </c>
      <c r="S21" s="2">
        <f t="shared" si="1"/>
        <v>7.8219439999999807E-2</v>
      </c>
      <c r="T21" s="2">
        <f t="shared" si="1"/>
        <v>7.8076959999999751E-2</v>
      </c>
      <c r="U21" s="2">
        <f t="shared" si="1"/>
        <v>7.7904479999999721E-2</v>
      </c>
      <c r="V21" s="2">
        <f t="shared" si="1"/>
        <v>7.7701999999999938E-2</v>
      </c>
    </row>
    <row r="22" spans="1:22">
      <c r="A22" s="2">
        <v>5</v>
      </c>
      <c r="B22" s="2">
        <f t="shared" si="2"/>
        <v>9.7501750000000165E-2</v>
      </c>
      <c r="C22" s="2">
        <f t="shared" si="1"/>
        <v>9.7979900000000342E-2</v>
      </c>
      <c r="D22" s="2">
        <f t="shared" si="1"/>
        <v>9.8428049999999878E-2</v>
      </c>
      <c r="E22" s="2">
        <f t="shared" si="1"/>
        <v>9.8846199999999884E-2</v>
      </c>
      <c r="F22" s="2">
        <f t="shared" si="1"/>
        <v>9.9234349999999916E-2</v>
      </c>
      <c r="G22" s="2">
        <f t="shared" si="1"/>
        <v>9.9592499999999973E-2</v>
      </c>
      <c r="H22" s="4">
        <f t="shared" si="1"/>
        <v>9.9920650000000055E-2</v>
      </c>
      <c r="I22" s="2">
        <f t="shared" si="1"/>
        <v>0.10021880000000016</v>
      </c>
      <c r="J22" s="2">
        <f t="shared" si="1"/>
        <v>0.10048695000000007</v>
      </c>
      <c r="K22" s="2">
        <f t="shared" si="1"/>
        <v>0.10072510000000023</v>
      </c>
      <c r="L22" s="2">
        <f t="shared" si="1"/>
        <v>0.1009332500000002</v>
      </c>
      <c r="M22" s="2">
        <f t="shared" si="1"/>
        <v>0.10111140000000041</v>
      </c>
      <c r="N22" s="2">
        <f t="shared" si="1"/>
        <v>0.10125955000000042</v>
      </c>
      <c r="O22" s="2">
        <f t="shared" si="1"/>
        <v>0.10137770000000002</v>
      </c>
      <c r="P22" s="2">
        <f t="shared" si="1"/>
        <v>0.10146585000000008</v>
      </c>
      <c r="Q22" s="2">
        <f t="shared" si="1"/>
        <v>0.10152399999999995</v>
      </c>
      <c r="R22" s="2">
        <f t="shared" si="1"/>
        <v>0.10155215000000006</v>
      </c>
      <c r="S22" s="2">
        <f t="shared" si="1"/>
        <v>0.1015503000000002</v>
      </c>
      <c r="T22" s="2">
        <f t="shared" si="1"/>
        <v>0.10151845000000015</v>
      </c>
      <c r="U22" s="2">
        <f t="shared" si="1"/>
        <v>0.10145660000000012</v>
      </c>
      <c r="V22" s="2">
        <f t="shared" si="1"/>
        <v>0.10136475000000034</v>
      </c>
    </row>
    <row r="23" spans="1:22">
      <c r="A23" s="2">
        <v>6</v>
      </c>
      <c r="B23" s="2">
        <f t="shared" si="2"/>
        <v>0.12160989999999994</v>
      </c>
      <c r="C23" s="2">
        <f t="shared" si="1"/>
        <v>0.12219868000000011</v>
      </c>
      <c r="D23" s="2">
        <f t="shared" si="1"/>
        <v>0.12275745999999965</v>
      </c>
      <c r="E23" s="2">
        <f t="shared" si="1"/>
        <v>0.12328623999999966</v>
      </c>
      <c r="F23" s="2">
        <f t="shared" si="1"/>
        <v>0.12378501999999969</v>
      </c>
      <c r="G23" s="2">
        <f t="shared" si="1"/>
        <v>0.12425379999999975</v>
      </c>
      <c r="H23" s="4">
        <f t="shared" si="1"/>
        <v>0.12469257999999983</v>
      </c>
      <c r="I23" s="2">
        <f t="shared" si="1"/>
        <v>0.12510135999999994</v>
      </c>
      <c r="J23" s="2">
        <f t="shared" si="1"/>
        <v>0.12548013999999985</v>
      </c>
      <c r="K23" s="2">
        <f t="shared" si="1"/>
        <v>0.12582892000000001</v>
      </c>
      <c r="L23" s="2">
        <f t="shared" si="1"/>
        <v>0.12614769999999997</v>
      </c>
      <c r="M23" s="2">
        <f t="shared" si="1"/>
        <v>0.12643648000000018</v>
      </c>
      <c r="N23" s="2">
        <f t="shared" si="1"/>
        <v>0.1266952600000002</v>
      </c>
      <c r="O23" s="2">
        <f t="shared" si="1"/>
        <v>0.12692403999999979</v>
      </c>
      <c r="P23" s="2">
        <f t="shared" si="1"/>
        <v>0.12712281999999986</v>
      </c>
      <c r="Q23" s="2">
        <f t="shared" si="1"/>
        <v>0.12729159999999973</v>
      </c>
      <c r="R23" s="2">
        <f t="shared" si="1"/>
        <v>0.12743037999999984</v>
      </c>
      <c r="S23" s="2">
        <f t="shared" si="1"/>
        <v>0.12753915999999998</v>
      </c>
      <c r="T23" s="2">
        <f t="shared" si="1"/>
        <v>0.12761793999999993</v>
      </c>
      <c r="U23" s="2">
        <f t="shared" si="1"/>
        <v>0.1276667199999999</v>
      </c>
      <c r="V23" s="2">
        <f t="shared" si="1"/>
        <v>0.12768550000000012</v>
      </c>
    </row>
    <row r="24" spans="1:22">
      <c r="A24" s="2">
        <v>7</v>
      </c>
      <c r="B24" s="2">
        <f t="shared" si="2"/>
        <v>0.14837604999999998</v>
      </c>
      <c r="C24" s="2">
        <f t="shared" si="1"/>
        <v>0.14907546000000016</v>
      </c>
      <c r="D24" s="2">
        <f t="shared" si="1"/>
        <v>0.1497448699999997</v>
      </c>
      <c r="E24" s="2">
        <f t="shared" si="1"/>
        <v>0.1503842799999997</v>
      </c>
      <c r="F24" s="2">
        <f t="shared" si="1"/>
        <v>0.15099368999999974</v>
      </c>
      <c r="G24" s="2">
        <f t="shared" si="1"/>
        <v>0.15157309999999979</v>
      </c>
      <c r="H24" s="4">
        <f t="shared" si="1"/>
        <v>0.15212250999999988</v>
      </c>
      <c r="I24" s="2">
        <f t="shared" si="1"/>
        <v>0.15264191999999999</v>
      </c>
      <c r="J24" s="2">
        <f t="shared" si="1"/>
        <v>0.1531313299999999</v>
      </c>
      <c r="K24" s="2">
        <f t="shared" si="1"/>
        <v>0.15359074000000006</v>
      </c>
      <c r="L24" s="2">
        <f t="shared" si="1"/>
        <v>0.15402015000000002</v>
      </c>
      <c r="M24" s="2">
        <f t="shared" si="1"/>
        <v>0.15441956000000023</v>
      </c>
      <c r="N24" s="2">
        <f t="shared" si="1"/>
        <v>0.15478897000000025</v>
      </c>
      <c r="O24" s="2">
        <f t="shared" si="1"/>
        <v>0.15512837999999984</v>
      </c>
      <c r="P24" s="2">
        <f t="shared" si="1"/>
        <v>0.15543778999999991</v>
      </c>
      <c r="Q24" s="2">
        <f t="shared" si="1"/>
        <v>0.15571719999999978</v>
      </c>
      <c r="R24" s="2">
        <f t="shared" si="1"/>
        <v>0.15596660999999989</v>
      </c>
      <c r="S24" s="2">
        <f t="shared" si="1"/>
        <v>0.15618602000000004</v>
      </c>
      <c r="T24" s="2">
        <f t="shared" si="1"/>
        <v>0.15637542999999998</v>
      </c>
      <c r="U24" s="2">
        <f t="shared" si="1"/>
        <v>0.15653483999999995</v>
      </c>
      <c r="V24" s="2">
        <f t="shared" si="1"/>
        <v>0.15666425000000017</v>
      </c>
    </row>
    <row r="25" spans="1:22">
      <c r="A25" s="2">
        <v>8</v>
      </c>
      <c r="B25" s="2">
        <f t="shared" si="2"/>
        <v>0.17780020000000007</v>
      </c>
      <c r="C25" s="2">
        <f t="shared" si="1"/>
        <v>0.17861024000000025</v>
      </c>
      <c r="D25" s="2">
        <f t="shared" si="1"/>
        <v>0.17939027999999979</v>
      </c>
      <c r="E25" s="2">
        <f t="shared" si="1"/>
        <v>0.1801403199999998</v>
      </c>
      <c r="F25" s="2">
        <f t="shared" si="1"/>
        <v>0.18086035999999983</v>
      </c>
      <c r="G25" s="2">
        <f t="shared" si="1"/>
        <v>0.18155039999999989</v>
      </c>
      <c r="H25" s="4">
        <f t="shared" si="1"/>
        <v>0.18221043999999997</v>
      </c>
      <c r="I25" s="2">
        <f t="shared" si="1"/>
        <v>0.18284048000000008</v>
      </c>
      <c r="J25" s="2">
        <f t="shared" si="1"/>
        <v>0.18344052</v>
      </c>
      <c r="K25" s="2">
        <f t="shared" si="1"/>
        <v>0.18401056000000016</v>
      </c>
      <c r="L25" s="2">
        <f t="shared" si="1"/>
        <v>0.18455060000000012</v>
      </c>
      <c r="M25" s="2">
        <f t="shared" si="1"/>
        <v>0.18506064000000033</v>
      </c>
      <c r="N25" s="2">
        <f t="shared" si="1"/>
        <v>0.18554068000000035</v>
      </c>
      <c r="O25" s="2">
        <f t="shared" si="1"/>
        <v>0.18599071999999994</v>
      </c>
      <c r="P25" s="2">
        <f t="shared" si="1"/>
        <v>0.18641076000000001</v>
      </c>
      <c r="Q25" s="2">
        <f t="shared" si="1"/>
        <v>0.18680079999999988</v>
      </c>
      <c r="R25" s="2">
        <f t="shared" si="1"/>
        <v>0.18716083999999999</v>
      </c>
      <c r="S25" s="2">
        <f t="shared" si="1"/>
        <v>0.18749088000000014</v>
      </c>
      <c r="T25" s="2">
        <f t="shared" si="1"/>
        <v>0.18779092000000008</v>
      </c>
      <c r="U25" s="2">
        <f t="shared" si="1"/>
        <v>0.18806096000000005</v>
      </c>
      <c r="V25" s="2">
        <f t="shared" si="1"/>
        <v>0.18830100000000027</v>
      </c>
    </row>
    <row r="26" spans="1:22">
      <c r="A26" s="2">
        <v>9</v>
      </c>
      <c r="B26" s="2">
        <f t="shared" si="2"/>
        <v>0.20988235</v>
      </c>
      <c r="C26" s="2">
        <f t="shared" si="1"/>
        <v>0.21080302000000017</v>
      </c>
      <c r="D26" s="2">
        <f t="shared" si="1"/>
        <v>0.21169368999999971</v>
      </c>
      <c r="E26" s="2">
        <f t="shared" si="1"/>
        <v>0.21255435999999972</v>
      </c>
      <c r="F26" s="2">
        <f t="shared" si="1"/>
        <v>0.21338502999999975</v>
      </c>
      <c r="G26" s="2">
        <f t="shared" si="1"/>
        <v>0.21418569999999981</v>
      </c>
      <c r="H26" s="4">
        <f t="shared" si="1"/>
        <v>0.2149563699999999</v>
      </c>
      <c r="I26" s="2">
        <f t="shared" si="1"/>
        <v>0.21569704000000001</v>
      </c>
      <c r="J26" s="2">
        <f t="shared" si="1"/>
        <v>0.21640770999999992</v>
      </c>
      <c r="K26" s="2">
        <f t="shared" si="1"/>
        <v>0.21708838000000008</v>
      </c>
      <c r="L26" s="2">
        <f t="shared" si="1"/>
        <v>0.21773905000000005</v>
      </c>
      <c r="M26" s="2">
        <f t="shared" si="1"/>
        <v>0.21835972000000026</v>
      </c>
      <c r="N26" s="2">
        <f t="shared" si="1"/>
        <v>0.21895039000000027</v>
      </c>
      <c r="O26" s="2">
        <f t="shared" si="1"/>
        <v>0.21951105999999987</v>
      </c>
      <c r="P26" s="2">
        <f t="shared" si="1"/>
        <v>0.22004172999999994</v>
      </c>
      <c r="Q26" s="2">
        <f t="shared" si="1"/>
        <v>0.22054239999999981</v>
      </c>
      <c r="R26" s="2">
        <f t="shared" si="1"/>
        <v>0.22101306999999992</v>
      </c>
      <c r="S26" s="2">
        <f t="shared" si="1"/>
        <v>0.22145374000000007</v>
      </c>
      <c r="T26" s="2">
        <f t="shared" si="1"/>
        <v>0.22186441000000001</v>
      </c>
      <c r="U26" s="2">
        <f t="shared" si="1"/>
        <v>0.22224507999999998</v>
      </c>
      <c r="V26" s="2">
        <f t="shared" si="1"/>
        <v>0.2225957500000002</v>
      </c>
    </row>
    <row r="27" spans="1:22">
      <c r="A27" s="2">
        <v>10</v>
      </c>
      <c r="B27" s="2">
        <f t="shared" si="2"/>
        <v>0.24462250000000019</v>
      </c>
      <c r="C27" s="2">
        <f t="shared" si="1"/>
        <v>0.24565380000000037</v>
      </c>
      <c r="D27" s="2">
        <f t="shared" si="1"/>
        <v>0.2466550999999999</v>
      </c>
      <c r="E27" s="2">
        <f t="shared" si="1"/>
        <v>0.24762639999999991</v>
      </c>
      <c r="F27" s="2">
        <f t="shared" si="1"/>
        <v>0.24856769999999995</v>
      </c>
      <c r="G27" s="2">
        <f t="shared" si="1"/>
        <v>0.24947900000000001</v>
      </c>
      <c r="H27" s="4">
        <f t="shared" si="1"/>
        <v>0.25036030000000009</v>
      </c>
      <c r="I27" s="2">
        <f t="shared" si="1"/>
        <v>0.2512116000000002</v>
      </c>
      <c r="J27" s="2">
        <f t="shared" si="1"/>
        <v>0.25203290000000012</v>
      </c>
      <c r="K27" s="2">
        <f t="shared" si="1"/>
        <v>0.25282420000000028</v>
      </c>
      <c r="L27" s="2">
        <f t="shared" si="1"/>
        <v>0.25358550000000024</v>
      </c>
      <c r="M27" s="2">
        <f t="shared" si="1"/>
        <v>0.25431680000000045</v>
      </c>
      <c r="N27" s="2">
        <f t="shared" si="1"/>
        <v>0.25501810000000047</v>
      </c>
      <c r="O27" s="2">
        <f t="shared" si="1"/>
        <v>0.25568940000000007</v>
      </c>
      <c r="P27" s="2">
        <f t="shared" si="1"/>
        <v>0.25633070000000013</v>
      </c>
      <c r="Q27" s="2">
        <f t="shared" si="1"/>
        <v>0.256942</v>
      </c>
      <c r="R27" s="2">
        <f t="shared" si="1"/>
        <v>0.25752330000000012</v>
      </c>
      <c r="S27" s="2">
        <f t="shared" si="1"/>
        <v>0.25807460000000026</v>
      </c>
      <c r="T27" s="2">
        <f t="shared" si="1"/>
        <v>0.25859590000000021</v>
      </c>
      <c r="U27" s="2">
        <f t="shared" si="1"/>
        <v>0.25908720000000018</v>
      </c>
      <c r="V27" s="2">
        <f t="shared" si="1"/>
        <v>0.2595485000000004</v>
      </c>
    </row>
    <row r="28" spans="1:22">
      <c r="A28" s="2">
        <v>11</v>
      </c>
      <c r="B28" s="2">
        <f t="shared" si="2"/>
        <v>0.28202064999999998</v>
      </c>
      <c r="C28" s="2">
        <f t="shared" si="1"/>
        <v>0.28316258000000016</v>
      </c>
      <c r="D28" s="2">
        <f t="shared" si="1"/>
        <v>0.2842745099999997</v>
      </c>
      <c r="E28" s="2">
        <f t="shared" si="1"/>
        <v>0.28535643999999971</v>
      </c>
      <c r="F28" s="2">
        <f t="shared" si="1"/>
        <v>0.28640836999999975</v>
      </c>
      <c r="G28" s="2">
        <f t="shared" si="1"/>
        <v>0.28743029999999981</v>
      </c>
      <c r="H28" s="4">
        <f t="shared" si="1"/>
        <v>0.28842222999999989</v>
      </c>
      <c r="I28" s="2">
        <f t="shared" si="1"/>
        <v>0.28938416</v>
      </c>
      <c r="J28" s="2">
        <f t="shared" si="1"/>
        <v>0.29031608999999992</v>
      </c>
      <c r="K28" s="2">
        <f t="shared" si="1"/>
        <v>0.29121802000000008</v>
      </c>
      <c r="L28" s="2">
        <f t="shared" si="1"/>
        <v>0.29208995000000004</v>
      </c>
      <c r="M28" s="2">
        <f t="shared" si="1"/>
        <v>0.29293188000000026</v>
      </c>
      <c r="N28" s="2">
        <f t="shared" si="1"/>
        <v>0.29374381000000027</v>
      </c>
      <c r="O28" s="2">
        <f t="shared" si="1"/>
        <v>0.29452573999999987</v>
      </c>
      <c r="P28" s="2">
        <f t="shared" si="1"/>
        <v>0.29527766999999994</v>
      </c>
      <c r="Q28" s="2">
        <f t="shared" si="1"/>
        <v>0.29599959999999981</v>
      </c>
      <c r="R28" s="2">
        <f t="shared" si="1"/>
        <v>0.29669152999999993</v>
      </c>
      <c r="S28" s="2">
        <f t="shared" si="1"/>
        <v>0.29735346000000007</v>
      </c>
      <c r="T28" s="2">
        <f t="shared" si="1"/>
        <v>0.29798539000000002</v>
      </c>
      <c r="U28" s="2">
        <f t="shared" si="1"/>
        <v>0.29858731999999999</v>
      </c>
      <c r="V28" s="2">
        <f t="shared" si="1"/>
        <v>0.29915925000000021</v>
      </c>
    </row>
    <row r="29" spans="1:22">
      <c r="A29" s="2">
        <v>12</v>
      </c>
      <c r="B29" s="2">
        <f t="shared" si="2"/>
        <v>0.32207680000000005</v>
      </c>
      <c r="C29" s="2">
        <f t="shared" si="1"/>
        <v>0.32332936000000023</v>
      </c>
      <c r="D29" s="2">
        <f t="shared" si="1"/>
        <v>0.32455191999999977</v>
      </c>
      <c r="E29" s="2">
        <f t="shared" si="1"/>
        <v>0.32574447999999978</v>
      </c>
      <c r="F29" s="2">
        <f t="shared" si="1"/>
        <v>0.32690703999999982</v>
      </c>
      <c r="G29" s="2">
        <f t="shared" si="1"/>
        <v>0.32803959999999988</v>
      </c>
      <c r="H29" s="4">
        <f t="shared" si="1"/>
        <v>0.32914215999999996</v>
      </c>
      <c r="I29" s="2">
        <f t="shared" si="1"/>
        <v>0.33021472000000007</v>
      </c>
      <c r="J29" s="2">
        <f t="shared" si="1"/>
        <v>0.33125727999999999</v>
      </c>
      <c r="K29" s="2">
        <f t="shared" si="1"/>
        <v>0.33226984000000015</v>
      </c>
      <c r="L29" s="2">
        <f t="shared" si="1"/>
        <v>0.33325240000000012</v>
      </c>
      <c r="M29" s="2">
        <f t="shared" si="1"/>
        <v>0.33420496000000033</v>
      </c>
      <c r="N29" s="2">
        <f t="shared" si="1"/>
        <v>0.33512752000000035</v>
      </c>
      <c r="O29" s="2">
        <f t="shared" si="1"/>
        <v>0.33602007999999994</v>
      </c>
      <c r="P29" s="2">
        <f t="shared" si="1"/>
        <v>0.33688264000000001</v>
      </c>
      <c r="Q29" s="2">
        <f t="shared" si="1"/>
        <v>0.33771519999999988</v>
      </c>
      <c r="R29" s="2">
        <f t="shared" si="1"/>
        <v>0.33851776</v>
      </c>
      <c r="S29" s="2">
        <f t="shared" si="1"/>
        <v>0.33929031999999992</v>
      </c>
      <c r="T29" s="2">
        <f t="shared" si="1"/>
        <v>0.34003287999999987</v>
      </c>
      <c r="U29" s="2">
        <f t="shared" si="1"/>
        <v>0.34074543999999984</v>
      </c>
      <c r="V29" s="2">
        <f t="shared" si="1"/>
        <v>0.34142800000000006</v>
      </c>
    </row>
    <row r="30" spans="1:22">
      <c r="A30" s="2">
        <v>13</v>
      </c>
      <c r="B30" s="2">
        <f t="shared" si="2"/>
        <v>0.36479095000000017</v>
      </c>
      <c r="C30" s="2">
        <f t="shared" si="1"/>
        <v>0.36615414000000035</v>
      </c>
      <c r="D30" s="2">
        <f t="shared" si="1"/>
        <v>0.36748732999999989</v>
      </c>
      <c r="E30" s="2">
        <f t="shared" si="1"/>
        <v>0.3687905199999999</v>
      </c>
      <c r="F30" s="2">
        <f t="shared" si="1"/>
        <v>0.37006370999999993</v>
      </c>
      <c r="G30" s="2">
        <f t="shared" si="1"/>
        <v>0.3713069</v>
      </c>
      <c r="H30" s="4">
        <f t="shared" si="1"/>
        <v>0.37252009000000008</v>
      </c>
      <c r="I30" s="2">
        <f t="shared" si="1"/>
        <v>0.37370328000000019</v>
      </c>
      <c r="J30" s="2">
        <f t="shared" si="1"/>
        <v>0.37485647000000011</v>
      </c>
      <c r="K30" s="2">
        <f t="shared" si="1"/>
        <v>0.37597966000000027</v>
      </c>
      <c r="L30" s="2">
        <f t="shared" si="1"/>
        <v>0.37707285000000024</v>
      </c>
      <c r="M30" s="2">
        <f t="shared" si="1"/>
        <v>0.37813604000000045</v>
      </c>
      <c r="N30" s="2">
        <f t="shared" si="1"/>
        <v>0.37916923000000047</v>
      </c>
      <c r="O30" s="2">
        <f t="shared" si="1"/>
        <v>0.38017242000000007</v>
      </c>
      <c r="P30" s="2">
        <f t="shared" si="1"/>
        <v>0.38114561000000013</v>
      </c>
      <c r="Q30" s="2">
        <f t="shared" si="1"/>
        <v>0.38208880000000001</v>
      </c>
      <c r="R30" s="2">
        <f t="shared" si="1"/>
        <v>0.38300199000000013</v>
      </c>
      <c r="S30" s="2">
        <f t="shared" ref="R30:V52" si="3">$D$8+$D$9*$A30+$D$10*S$17+$D$11*$A30^2+$D$12*$A30*S$17+$D$13*S$17^2</f>
        <v>0.38388518000000027</v>
      </c>
      <c r="T30" s="2">
        <f t="shared" si="3"/>
        <v>0.38473837000000022</v>
      </c>
      <c r="U30" s="2">
        <f t="shared" si="3"/>
        <v>0.38556156000000019</v>
      </c>
      <c r="V30" s="2">
        <f t="shared" si="3"/>
        <v>0.38635475000000041</v>
      </c>
    </row>
    <row r="31" spans="1:22">
      <c r="A31" s="2">
        <v>14</v>
      </c>
      <c r="B31" s="2">
        <f t="shared" si="2"/>
        <v>0.41016310000000011</v>
      </c>
      <c r="C31" s="2">
        <f t="shared" si="2"/>
        <v>0.41163692000000029</v>
      </c>
      <c r="D31" s="2">
        <f t="shared" si="2"/>
        <v>0.41308073999999984</v>
      </c>
      <c r="E31" s="2">
        <f t="shared" si="2"/>
        <v>0.41449455999999985</v>
      </c>
      <c r="F31" s="2">
        <f t="shared" si="2"/>
        <v>0.41587837999999988</v>
      </c>
      <c r="G31" s="2">
        <f t="shared" si="2"/>
        <v>0.41723219999999972</v>
      </c>
      <c r="H31" s="4">
        <f t="shared" si="2"/>
        <v>0.41855601999999981</v>
      </c>
      <c r="I31" s="2">
        <f t="shared" si="2"/>
        <v>0.41984983999999992</v>
      </c>
      <c r="J31" s="2">
        <f t="shared" si="2"/>
        <v>0.42111365999999983</v>
      </c>
      <c r="K31" s="2">
        <f t="shared" si="2"/>
        <v>0.42234748</v>
      </c>
      <c r="L31" s="2">
        <f t="shared" si="2"/>
        <v>0.42355129999999996</v>
      </c>
      <c r="M31" s="2">
        <f t="shared" si="2"/>
        <v>0.42472512000000018</v>
      </c>
      <c r="N31" s="2">
        <f t="shared" si="2"/>
        <v>0.4258689400000002</v>
      </c>
      <c r="O31" s="2">
        <f t="shared" si="2"/>
        <v>0.42698275999999979</v>
      </c>
      <c r="P31" s="2">
        <f t="shared" si="2"/>
        <v>0.42806657999999986</v>
      </c>
      <c r="Q31" s="2">
        <f t="shared" si="2"/>
        <v>0.42912039999999974</v>
      </c>
      <c r="R31" s="2">
        <f t="shared" si="3"/>
        <v>0.43014421999999986</v>
      </c>
      <c r="S31" s="2">
        <f t="shared" si="3"/>
        <v>0.43113804</v>
      </c>
      <c r="T31" s="2">
        <f t="shared" si="3"/>
        <v>0.43210185999999995</v>
      </c>
      <c r="U31" s="2">
        <f t="shared" si="3"/>
        <v>0.43303568000000014</v>
      </c>
      <c r="V31" s="2">
        <f t="shared" si="3"/>
        <v>0.43393949999999992</v>
      </c>
    </row>
    <row r="32" spans="1:22">
      <c r="A32" s="2">
        <v>15</v>
      </c>
      <c r="B32" s="2">
        <f t="shared" si="2"/>
        <v>0.45819325000000033</v>
      </c>
      <c r="C32" s="2">
        <f t="shared" si="2"/>
        <v>0.45977770000000051</v>
      </c>
      <c r="D32" s="2">
        <f t="shared" si="2"/>
        <v>0.46133215000000005</v>
      </c>
      <c r="E32" s="2">
        <f t="shared" si="2"/>
        <v>0.46285660000000006</v>
      </c>
      <c r="F32" s="2">
        <f t="shared" si="2"/>
        <v>0.4643510500000001</v>
      </c>
      <c r="G32" s="2">
        <f t="shared" si="2"/>
        <v>0.46581550000000016</v>
      </c>
      <c r="H32" s="4">
        <f t="shared" si="2"/>
        <v>0.46724995000000025</v>
      </c>
      <c r="I32" s="2">
        <f t="shared" si="2"/>
        <v>0.46865440000000036</v>
      </c>
      <c r="J32" s="2">
        <f t="shared" si="2"/>
        <v>0.47002885000000028</v>
      </c>
      <c r="K32" s="2">
        <f t="shared" si="2"/>
        <v>0.47137330000000044</v>
      </c>
      <c r="L32" s="2">
        <f t="shared" si="2"/>
        <v>0.47268775000000041</v>
      </c>
      <c r="M32" s="2">
        <f t="shared" si="2"/>
        <v>0.47397220000000062</v>
      </c>
      <c r="N32" s="2">
        <f t="shared" si="2"/>
        <v>0.47522665000000064</v>
      </c>
      <c r="O32" s="2">
        <f t="shared" si="2"/>
        <v>0.47645110000000024</v>
      </c>
      <c r="P32" s="2">
        <f t="shared" si="2"/>
        <v>0.47764555000000031</v>
      </c>
      <c r="Q32" s="2">
        <f t="shared" si="2"/>
        <v>0.47880999999999974</v>
      </c>
      <c r="R32" s="2">
        <f t="shared" si="3"/>
        <v>0.4799444500000003</v>
      </c>
      <c r="S32" s="2">
        <f t="shared" si="3"/>
        <v>0.4810489</v>
      </c>
      <c r="T32" s="2">
        <f t="shared" si="3"/>
        <v>0.48212335000000039</v>
      </c>
      <c r="U32" s="2">
        <f t="shared" si="3"/>
        <v>0.48316779999999993</v>
      </c>
      <c r="V32" s="2">
        <f t="shared" si="3"/>
        <v>0.48418225000000059</v>
      </c>
    </row>
    <row r="33" spans="1:22">
      <c r="A33" s="2">
        <v>16</v>
      </c>
      <c r="B33" s="2">
        <f t="shared" si="2"/>
        <v>0.50888140000000015</v>
      </c>
      <c r="C33" s="2">
        <f t="shared" si="2"/>
        <v>0.51057648000000033</v>
      </c>
      <c r="D33" s="2">
        <f t="shared" si="2"/>
        <v>0.51224155999999987</v>
      </c>
      <c r="E33" s="2">
        <f t="shared" si="2"/>
        <v>0.51387663999999988</v>
      </c>
      <c r="F33" s="2">
        <f t="shared" si="2"/>
        <v>0.51548171999999992</v>
      </c>
      <c r="G33" s="2">
        <f t="shared" si="2"/>
        <v>0.51705679999999998</v>
      </c>
      <c r="H33" s="4">
        <f t="shared" si="2"/>
        <v>0.51860188000000007</v>
      </c>
      <c r="I33" s="2">
        <f t="shared" si="2"/>
        <v>0.52011696000000018</v>
      </c>
      <c r="J33" s="2">
        <f t="shared" si="2"/>
        <v>0.5216020400000001</v>
      </c>
      <c r="K33" s="2">
        <f t="shared" si="2"/>
        <v>0.52305712000000049</v>
      </c>
      <c r="L33" s="2">
        <f t="shared" si="2"/>
        <v>0.52448220000000001</v>
      </c>
      <c r="M33" s="2">
        <f t="shared" si="2"/>
        <v>0.52587728000000067</v>
      </c>
      <c r="N33" s="2">
        <f t="shared" si="2"/>
        <v>0.52724236000000024</v>
      </c>
      <c r="O33" s="2">
        <f t="shared" si="2"/>
        <v>0.52857743999999984</v>
      </c>
      <c r="P33" s="2">
        <f t="shared" si="2"/>
        <v>0.52988252000000036</v>
      </c>
      <c r="Q33" s="2">
        <f t="shared" si="2"/>
        <v>0.53115759999999979</v>
      </c>
      <c r="R33" s="2">
        <f t="shared" si="3"/>
        <v>0.53240267999999991</v>
      </c>
      <c r="S33" s="2">
        <f t="shared" si="3"/>
        <v>0.53361776000000005</v>
      </c>
      <c r="T33" s="2">
        <f t="shared" si="3"/>
        <v>0.53480284</v>
      </c>
      <c r="U33" s="2">
        <f t="shared" si="3"/>
        <v>0.53595791999999998</v>
      </c>
      <c r="V33" s="2">
        <f t="shared" si="3"/>
        <v>0.5370830000000002</v>
      </c>
    </row>
    <row r="34" spans="1:22">
      <c r="A34" s="2">
        <v>17</v>
      </c>
      <c r="B34" s="2">
        <f t="shared" si="2"/>
        <v>0.56222755000000024</v>
      </c>
      <c r="C34" s="2">
        <f t="shared" si="2"/>
        <v>0.56403326000000042</v>
      </c>
      <c r="D34" s="2">
        <f t="shared" si="2"/>
        <v>0.56580896999999997</v>
      </c>
      <c r="E34" s="2">
        <f t="shared" si="2"/>
        <v>0.56755467999999998</v>
      </c>
      <c r="F34" s="2">
        <f t="shared" si="2"/>
        <v>0.56927039000000002</v>
      </c>
      <c r="G34" s="2">
        <f t="shared" si="2"/>
        <v>0.57095610000000008</v>
      </c>
      <c r="H34" s="4">
        <f t="shared" si="2"/>
        <v>0.57261181000000017</v>
      </c>
      <c r="I34" s="2">
        <f t="shared" si="2"/>
        <v>0.57423752000000028</v>
      </c>
      <c r="J34" s="2">
        <f t="shared" si="2"/>
        <v>0.5758332300000002</v>
      </c>
      <c r="K34" s="2">
        <f t="shared" si="2"/>
        <v>0.57739894000000036</v>
      </c>
      <c r="L34" s="2">
        <f t="shared" si="2"/>
        <v>0.57893465000000033</v>
      </c>
      <c r="M34" s="2">
        <f t="shared" si="2"/>
        <v>0.58044036000000054</v>
      </c>
      <c r="N34" s="2">
        <f t="shared" si="2"/>
        <v>0.58191607000000056</v>
      </c>
      <c r="O34" s="2">
        <f t="shared" si="2"/>
        <v>0.58336178000000016</v>
      </c>
      <c r="P34" s="2">
        <f t="shared" si="2"/>
        <v>0.58477749000000023</v>
      </c>
      <c r="Q34" s="2">
        <f t="shared" si="2"/>
        <v>0.58616320000000011</v>
      </c>
      <c r="R34" s="2">
        <f t="shared" si="3"/>
        <v>0.58751891000000023</v>
      </c>
      <c r="S34" s="2">
        <f t="shared" si="3"/>
        <v>0.58884462000000037</v>
      </c>
      <c r="T34" s="2">
        <f t="shared" si="3"/>
        <v>0.59014032999999988</v>
      </c>
      <c r="U34" s="2">
        <f t="shared" si="3"/>
        <v>0.5914060400000003</v>
      </c>
      <c r="V34" s="2">
        <f t="shared" si="3"/>
        <v>0.59264175000000008</v>
      </c>
    </row>
    <row r="35" spans="1:22">
      <c r="A35" s="2">
        <v>18</v>
      </c>
      <c r="B35" s="2">
        <f t="shared" si="2"/>
        <v>0.61823170000000038</v>
      </c>
      <c r="C35" s="2">
        <f t="shared" si="2"/>
        <v>0.62014804000000012</v>
      </c>
      <c r="D35" s="2">
        <f t="shared" si="2"/>
        <v>0.62203437999999966</v>
      </c>
      <c r="E35" s="2">
        <f t="shared" si="2"/>
        <v>0.62389072000000012</v>
      </c>
      <c r="F35" s="2">
        <f t="shared" si="2"/>
        <v>0.62571705999999971</v>
      </c>
      <c r="G35" s="2">
        <f t="shared" si="2"/>
        <v>0.62751340000000022</v>
      </c>
      <c r="H35" s="4">
        <f t="shared" si="2"/>
        <v>0.62927973999999987</v>
      </c>
      <c r="I35" s="2">
        <f t="shared" si="2"/>
        <v>0.63101607999999998</v>
      </c>
      <c r="J35" s="2">
        <f t="shared" si="2"/>
        <v>0.6327224199999999</v>
      </c>
      <c r="K35" s="2">
        <f t="shared" si="2"/>
        <v>0.63439876000000006</v>
      </c>
      <c r="L35" s="2">
        <f t="shared" si="2"/>
        <v>0.63604510000000003</v>
      </c>
      <c r="M35" s="2">
        <f t="shared" si="2"/>
        <v>0.63766144000000025</v>
      </c>
      <c r="N35" s="2">
        <f t="shared" si="2"/>
        <v>0.63924778000000027</v>
      </c>
      <c r="O35" s="2">
        <f t="shared" si="2"/>
        <v>0.64080411999999987</v>
      </c>
      <c r="P35" s="2">
        <f t="shared" si="2"/>
        <v>0.64233045999999994</v>
      </c>
      <c r="Q35" s="2">
        <f t="shared" si="2"/>
        <v>0.64382679999999981</v>
      </c>
      <c r="R35" s="2">
        <f t="shared" si="3"/>
        <v>0.64529313999999993</v>
      </c>
      <c r="S35" s="2">
        <f t="shared" si="3"/>
        <v>0.64672948000000008</v>
      </c>
      <c r="T35" s="2">
        <f t="shared" si="3"/>
        <v>0.64813582000000003</v>
      </c>
      <c r="U35" s="2">
        <f t="shared" si="3"/>
        <v>0.64951216000000001</v>
      </c>
      <c r="V35" s="2">
        <f t="shared" si="3"/>
        <v>0.65085850000000023</v>
      </c>
    </row>
    <row r="36" spans="1:22">
      <c r="A36" s="2">
        <v>19</v>
      </c>
      <c r="B36" s="2">
        <f t="shared" si="2"/>
        <v>0.67689385000000035</v>
      </c>
      <c r="C36" s="2">
        <f t="shared" si="2"/>
        <v>0.67892082000000054</v>
      </c>
      <c r="D36" s="2">
        <f t="shared" si="2"/>
        <v>0.68091779000000008</v>
      </c>
      <c r="E36" s="2">
        <f t="shared" si="2"/>
        <v>0.68288476000000009</v>
      </c>
      <c r="F36" s="2">
        <f t="shared" si="2"/>
        <v>0.68482173000000013</v>
      </c>
      <c r="G36" s="2">
        <f t="shared" si="2"/>
        <v>0.68672870000000019</v>
      </c>
      <c r="H36" s="4">
        <f t="shared" si="2"/>
        <v>0.68860567000000028</v>
      </c>
      <c r="I36" s="2">
        <f t="shared" si="2"/>
        <v>0.69045264000000039</v>
      </c>
      <c r="J36" s="2">
        <f t="shared" si="2"/>
        <v>0.69226960999999987</v>
      </c>
      <c r="K36" s="2">
        <f t="shared" si="2"/>
        <v>0.69405658000000048</v>
      </c>
      <c r="L36" s="2">
        <f t="shared" si="2"/>
        <v>0.69581355</v>
      </c>
      <c r="M36" s="2">
        <f t="shared" si="2"/>
        <v>0.69754052000000066</v>
      </c>
      <c r="N36" s="2">
        <f t="shared" si="2"/>
        <v>0.69923749000000024</v>
      </c>
      <c r="O36" s="2">
        <f t="shared" si="2"/>
        <v>0.70090445999999984</v>
      </c>
      <c r="P36" s="2">
        <f t="shared" si="2"/>
        <v>0.70254143000000036</v>
      </c>
      <c r="Q36" s="2">
        <f t="shared" si="2"/>
        <v>0.70414839999999979</v>
      </c>
      <c r="R36" s="2">
        <f t="shared" si="3"/>
        <v>0.70572537000000035</v>
      </c>
      <c r="S36" s="2">
        <f t="shared" si="3"/>
        <v>0.70727234000000005</v>
      </c>
      <c r="T36" s="2">
        <f t="shared" si="3"/>
        <v>0.70878931000000045</v>
      </c>
      <c r="U36" s="2">
        <f t="shared" si="3"/>
        <v>0.71027627999999998</v>
      </c>
      <c r="V36" s="2">
        <f t="shared" si="3"/>
        <v>0.71173325000000065</v>
      </c>
    </row>
    <row r="37" spans="1:22">
      <c r="A37" s="2">
        <v>20</v>
      </c>
      <c r="B37" s="2">
        <f t="shared" si="2"/>
        <v>0.73821400000000015</v>
      </c>
      <c r="C37" s="2">
        <f t="shared" si="2"/>
        <v>0.74035160000000033</v>
      </c>
      <c r="D37" s="2">
        <f t="shared" si="2"/>
        <v>0.74245919999999987</v>
      </c>
      <c r="E37" s="2">
        <f t="shared" si="2"/>
        <v>0.74453679999999989</v>
      </c>
      <c r="F37" s="2">
        <f t="shared" si="2"/>
        <v>0.74658439999999993</v>
      </c>
      <c r="G37" s="2">
        <f t="shared" si="2"/>
        <v>0.74860199999999999</v>
      </c>
      <c r="H37" s="4">
        <f t="shared" si="2"/>
        <v>0.75058960000000008</v>
      </c>
      <c r="I37" s="2">
        <f t="shared" si="2"/>
        <v>0.75254720000000019</v>
      </c>
      <c r="J37" s="2">
        <f t="shared" si="2"/>
        <v>0.75447480000000011</v>
      </c>
      <c r="K37" s="2">
        <f t="shared" si="2"/>
        <v>0.75637240000000028</v>
      </c>
      <c r="L37" s="2">
        <f t="shared" si="2"/>
        <v>0.75824000000000025</v>
      </c>
      <c r="M37" s="2">
        <f t="shared" si="2"/>
        <v>0.76007760000000046</v>
      </c>
      <c r="N37" s="2">
        <f t="shared" si="2"/>
        <v>0.76188520000000048</v>
      </c>
      <c r="O37" s="2">
        <f t="shared" si="2"/>
        <v>0.76366280000000009</v>
      </c>
      <c r="P37" s="2">
        <f t="shared" si="2"/>
        <v>0.76541039999999971</v>
      </c>
      <c r="Q37" s="2">
        <f t="shared" si="2"/>
        <v>0.76712800000000003</v>
      </c>
      <c r="R37" s="2">
        <f t="shared" si="3"/>
        <v>0.76881559999999971</v>
      </c>
      <c r="S37" s="2">
        <f t="shared" si="3"/>
        <v>0.7704732000000003</v>
      </c>
      <c r="T37" s="2">
        <f t="shared" si="3"/>
        <v>0.77210079999999981</v>
      </c>
      <c r="U37" s="2">
        <f t="shared" si="3"/>
        <v>0.77369840000000023</v>
      </c>
      <c r="V37" s="2">
        <f t="shared" si="3"/>
        <v>0.77526600000000001</v>
      </c>
    </row>
    <row r="38" spans="1:22">
      <c r="A38" s="2">
        <v>21</v>
      </c>
      <c r="B38" s="2">
        <f t="shared" si="2"/>
        <v>0.80219215000000021</v>
      </c>
      <c r="C38" s="2">
        <f t="shared" si="2"/>
        <v>0.8044403800000004</v>
      </c>
      <c r="D38" s="2">
        <f t="shared" si="2"/>
        <v>0.80665860999999994</v>
      </c>
      <c r="E38" s="2">
        <f t="shared" si="2"/>
        <v>0.80884683999999996</v>
      </c>
      <c r="F38" s="2">
        <f t="shared" si="2"/>
        <v>0.81100506999999999</v>
      </c>
      <c r="G38" s="2">
        <f t="shared" si="2"/>
        <v>0.81313330000000006</v>
      </c>
      <c r="H38" s="4">
        <f t="shared" si="2"/>
        <v>0.81523153000000015</v>
      </c>
      <c r="I38" s="2">
        <f t="shared" si="2"/>
        <v>0.81729976000000026</v>
      </c>
      <c r="J38" s="2">
        <f t="shared" si="2"/>
        <v>0.81933799000000018</v>
      </c>
      <c r="K38" s="2">
        <f t="shared" si="2"/>
        <v>0.82134622000000035</v>
      </c>
      <c r="L38" s="2">
        <f t="shared" si="2"/>
        <v>0.82332445000000032</v>
      </c>
      <c r="M38" s="2">
        <f t="shared" si="2"/>
        <v>0.82527268000000054</v>
      </c>
      <c r="N38" s="2">
        <f t="shared" si="2"/>
        <v>0.82719091000000056</v>
      </c>
      <c r="O38" s="2">
        <f t="shared" si="2"/>
        <v>0.82907914000000016</v>
      </c>
      <c r="P38" s="2">
        <f t="shared" si="2"/>
        <v>0.83093737000000023</v>
      </c>
      <c r="Q38" s="2">
        <f t="shared" si="2"/>
        <v>0.83276560000000011</v>
      </c>
      <c r="R38" s="2">
        <f t="shared" si="3"/>
        <v>0.83456383000000023</v>
      </c>
      <c r="S38" s="2">
        <f t="shared" si="3"/>
        <v>0.83633206000000038</v>
      </c>
      <c r="T38" s="2">
        <f t="shared" si="3"/>
        <v>0.83807029000000033</v>
      </c>
      <c r="U38" s="2">
        <f t="shared" si="3"/>
        <v>0.83977852000000031</v>
      </c>
      <c r="V38" s="2">
        <f t="shared" si="3"/>
        <v>0.84145675000000053</v>
      </c>
    </row>
    <row r="39" spans="1:22">
      <c r="A39" s="2">
        <v>22</v>
      </c>
      <c r="B39" s="2">
        <f t="shared" si="2"/>
        <v>0.86882830000000011</v>
      </c>
      <c r="C39" s="2">
        <f t="shared" si="2"/>
        <v>0.87118716000000029</v>
      </c>
      <c r="D39" s="2">
        <f t="shared" si="2"/>
        <v>0.87351601999999984</v>
      </c>
      <c r="E39" s="2">
        <f t="shared" si="2"/>
        <v>0.87581487999999985</v>
      </c>
      <c r="F39" s="2">
        <f t="shared" si="2"/>
        <v>0.87808373999999989</v>
      </c>
      <c r="G39" s="2">
        <f t="shared" si="2"/>
        <v>0.88032259999999996</v>
      </c>
      <c r="H39" s="4">
        <f t="shared" si="2"/>
        <v>0.88253146000000005</v>
      </c>
      <c r="I39" s="2">
        <f t="shared" si="2"/>
        <v>0.88471032000000016</v>
      </c>
      <c r="J39" s="2">
        <f t="shared" si="2"/>
        <v>0.88685918000000008</v>
      </c>
      <c r="K39" s="2">
        <f t="shared" si="2"/>
        <v>0.88897804000000025</v>
      </c>
      <c r="L39" s="2">
        <f t="shared" si="2"/>
        <v>0.89106690000000022</v>
      </c>
      <c r="M39" s="2">
        <f t="shared" si="2"/>
        <v>0.89312576000000043</v>
      </c>
      <c r="N39" s="2">
        <f t="shared" si="2"/>
        <v>0.89515462000000046</v>
      </c>
      <c r="O39" s="2">
        <f t="shared" si="2"/>
        <v>0.89715348000000006</v>
      </c>
      <c r="P39" s="2">
        <f t="shared" si="2"/>
        <v>0.89912234000000013</v>
      </c>
      <c r="Q39" s="2">
        <f t="shared" si="2"/>
        <v>0.90106120000000001</v>
      </c>
      <c r="R39" s="2">
        <f t="shared" si="3"/>
        <v>0.90297006000000013</v>
      </c>
      <c r="S39" s="2">
        <f t="shared" si="3"/>
        <v>0.90484892000000028</v>
      </c>
      <c r="T39" s="2">
        <f t="shared" si="3"/>
        <v>0.90669778000000023</v>
      </c>
      <c r="U39" s="2">
        <f t="shared" si="3"/>
        <v>0.90851664000000021</v>
      </c>
      <c r="V39" s="2">
        <f t="shared" si="3"/>
        <v>0.91030550000000043</v>
      </c>
    </row>
    <row r="40" spans="1:22">
      <c r="A40" s="2">
        <v>23</v>
      </c>
      <c r="B40" s="2">
        <f t="shared" si="2"/>
        <v>0.93812245000000027</v>
      </c>
      <c r="C40" s="2">
        <f t="shared" si="2"/>
        <v>0.94059194000000002</v>
      </c>
      <c r="D40" s="2">
        <f t="shared" si="2"/>
        <v>0.94303142999999956</v>
      </c>
      <c r="E40" s="2">
        <f t="shared" si="2"/>
        <v>0.94544092000000002</v>
      </c>
      <c r="F40" s="2">
        <f t="shared" si="2"/>
        <v>0.94782040999999961</v>
      </c>
      <c r="G40" s="2">
        <f t="shared" si="2"/>
        <v>0.95016990000000012</v>
      </c>
      <c r="H40" s="4">
        <f t="shared" si="2"/>
        <v>0.95248938999999977</v>
      </c>
      <c r="I40" s="2">
        <f t="shared" si="2"/>
        <v>0.95477887999999989</v>
      </c>
      <c r="J40" s="2">
        <f t="shared" si="2"/>
        <v>0.95703836999999981</v>
      </c>
      <c r="K40" s="2">
        <f t="shared" si="2"/>
        <v>0.95926785999999997</v>
      </c>
      <c r="L40" s="2">
        <f t="shared" si="2"/>
        <v>0.96146734999999994</v>
      </c>
      <c r="M40" s="2">
        <f t="shared" si="2"/>
        <v>0.96363684000000016</v>
      </c>
      <c r="N40" s="2">
        <f t="shared" si="2"/>
        <v>0.96577633000000018</v>
      </c>
      <c r="O40" s="2">
        <f t="shared" si="2"/>
        <v>0.96788581999999979</v>
      </c>
      <c r="P40" s="2">
        <f t="shared" si="2"/>
        <v>0.96996530999999986</v>
      </c>
      <c r="Q40" s="2">
        <f t="shared" si="2"/>
        <v>0.97201479999999973</v>
      </c>
      <c r="R40" s="2">
        <f t="shared" si="3"/>
        <v>0.97403428999999986</v>
      </c>
      <c r="S40" s="2">
        <f t="shared" si="3"/>
        <v>0.97602378000000001</v>
      </c>
      <c r="T40" s="2">
        <f t="shared" si="3"/>
        <v>0.97798326999999996</v>
      </c>
      <c r="U40" s="2">
        <f t="shared" si="3"/>
        <v>0.97991275999999994</v>
      </c>
      <c r="V40" s="2">
        <f t="shared" si="3"/>
        <v>0.98181225000000016</v>
      </c>
    </row>
    <row r="41" spans="1:22">
      <c r="A41" s="2">
        <v>24</v>
      </c>
      <c r="B41" s="2">
        <f t="shared" si="2"/>
        <v>1.0100746000000003</v>
      </c>
      <c r="C41" s="2">
        <f t="shared" si="2"/>
        <v>1.0126547200000005</v>
      </c>
      <c r="D41" s="2">
        <f t="shared" si="2"/>
        <v>1.01520484</v>
      </c>
      <c r="E41" s="2">
        <f t="shared" si="2"/>
        <v>1.01772496</v>
      </c>
      <c r="F41" s="2">
        <f t="shared" si="2"/>
        <v>1.0202150800000001</v>
      </c>
      <c r="G41" s="2">
        <f t="shared" si="2"/>
        <v>1.0226752000000001</v>
      </c>
      <c r="H41" s="4">
        <f t="shared" si="2"/>
        <v>1.0251053200000002</v>
      </c>
      <c r="I41" s="2">
        <f t="shared" si="2"/>
        <v>1.0275054399999999</v>
      </c>
      <c r="J41" s="2">
        <f t="shared" si="2"/>
        <v>1.0298755600000002</v>
      </c>
      <c r="K41" s="2">
        <f t="shared" si="2"/>
        <v>1.03221568</v>
      </c>
      <c r="L41" s="2">
        <f t="shared" si="2"/>
        <v>1.0345258000000004</v>
      </c>
      <c r="M41" s="2">
        <f t="shared" si="2"/>
        <v>1.0368059200000002</v>
      </c>
      <c r="N41" s="2">
        <f t="shared" si="2"/>
        <v>1.0390560400000006</v>
      </c>
      <c r="O41" s="2">
        <f t="shared" si="2"/>
        <v>1.0412761600000002</v>
      </c>
      <c r="P41" s="2">
        <f t="shared" si="2"/>
        <v>1.0434662799999999</v>
      </c>
      <c r="Q41" s="2">
        <f t="shared" si="2"/>
        <v>1.0456264000000002</v>
      </c>
      <c r="R41" s="2">
        <f t="shared" si="3"/>
        <v>1.0477565199999999</v>
      </c>
      <c r="S41" s="2">
        <f t="shared" si="3"/>
        <v>1.04985664</v>
      </c>
      <c r="T41" s="2">
        <f t="shared" si="3"/>
        <v>1.05192676</v>
      </c>
      <c r="U41" s="2">
        <f t="shared" si="3"/>
        <v>1.0539668799999999</v>
      </c>
      <c r="V41" s="2">
        <f t="shared" si="3"/>
        <v>1.0559770000000002</v>
      </c>
    </row>
    <row r="42" spans="1:22">
      <c r="A42" s="2">
        <v>25</v>
      </c>
      <c r="B42" s="2">
        <f t="shared" si="2"/>
        <v>1.0846847500000005</v>
      </c>
      <c r="C42" s="2">
        <f t="shared" si="2"/>
        <v>1.0873755000000003</v>
      </c>
      <c r="D42" s="2">
        <f t="shared" si="2"/>
        <v>1.0900362499999998</v>
      </c>
      <c r="E42" s="2">
        <f t="shared" si="2"/>
        <v>1.0926670000000003</v>
      </c>
      <c r="F42" s="2">
        <f t="shared" si="2"/>
        <v>1.0952677499999999</v>
      </c>
      <c r="G42" s="2">
        <f t="shared" si="2"/>
        <v>1.0978385000000004</v>
      </c>
      <c r="H42" s="4">
        <f t="shared" si="2"/>
        <v>1.10037925</v>
      </c>
      <c r="I42" s="2">
        <f t="shared" si="2"/>
        <v>1.1028900000000006</v>
      </c>
      <c r="J42" s="2">
        <f t="shared" si="2"/>
        <v>1.1053707500000001</v>
      </c>
      <c r="K42" s="2">
        <f t="shared" si="2"/>
        <v>1.1078215000000002</v>
      </c>
      <c r="L42" s="2">
        <f t="shared" si="2"/>
        <v>1.1102422500000002</v>
      </c>
      <c r="M42" s="2">
        <f t="shared" si="2"/>
        <v>1.1126330000000004</v>
      </c>
      <c r="N42" s="2">
        <f t="shared" si="2"/>
        <v>1.1149937500000004</v>
      </c>
      <c r="O42" s="2">
        <f t="shared" si="2"/>
        <v>1.1173245000000001</v>
      </c>
      <c r="P42" s="2">
        <f t="shared" si="2"/>
        <v>1.1196252500000001</v>
      </c>
      <c r="Q42" s="2">
        <f t="shared" si="2"/>
        <v>1.121896</v>
      </c>
      <c r="R42" s="2">
        <f t="shared" si="3"/>
        <v>1.1241367500000001</v>
      </c>
      <c r="S42" s="2">
        <f t="shared" si="3"/>
        <v>1.1263475000000003</v>
      </c>
      <c r="T42" s="2">
        <f t="shared" si="3"/>
        <v>1.1285282500000002</v>
      </c>
      <c r="U42" s="2">
        <f t="shared" si="3"/>
        <v>1.1306790000000002</v>
      </c>
      <c r="V42" s="2">
        <f t="shared" si="3"/>
        <v>1.1327997500000004</v>
      </c>
    </row>
    <row r="43" spans="1:22">
      <c r="A43" s="2">
        <v>26</v>
      </c>
      <c r="B43" s="2">
        <f t="shared" si="2"/>
        <v>1.1619529000000002</v>
      </c>
      <c r="C43" s="2">
        <f t="shared" si="2"/>
        <v>1.1647542800000004</v>
      </c>
      <c r="D43" s="2">
        <f t="shared" si="2"/>
        <v>1.1675256599999999</v>
      </c>
      <c r="E43" s="2">
        <f t="shared" si="2"/>
        <v>1.1702670399999999</v>
      </c>
      <c r="F43" s="2">
        <f t="shared" si="2"/>
        <v>1.17297842</v>
      </c>
      <c r="G43" s="2">
        <f t="shared" si="2"/>
        <v>1.1756598</v>
      </c>
      <c r="H43" s="4">
        <f t="shared" si="2"/>
        <v>1.1783111800000001</v>
      </c>
      <c r="I43" s="2">
        <f t="shared" si="2"/>
        <v>1.1809325600000002</v>
      </c>
      <c r="J43" s="2">
        <f t="shared" si="2"/>
        <v>1.1835239400000002</v>
      </c>
      <c r="K43" s="2">
        <f t="shared" si="2"/>
        <v>1.1860853200000003</v>
      </c>
      <c r="L43" s="2">
        <f t="shared" si="2"/>
        <v>1.1886167000000003</v>
      </c>
      <c r="M43" s="2">
        <f t="shared" si="2"/>
        <v>1.1911180800000005</v>
      </c>
      <c r="N43" s="2">
        <f t="shared" si="2"/>
        <v>1.1935894600000005</v>
      </c>
      <c r="O43" s="2">
        <f t="shared" si="2"/>
        <v>1.1960308400000002</v>
      </c>
      <c r="P43" s="2">
        <f t="shared" si="2"/>
        <v>1.1984422199999998</v>
      </c>
      <c r="Q43" s="2">
        <f t="shared" si="2"/>
        <v>1.2008236000000001</v>
      </c>
      <c r="R43" s="2">
        <f t="shared" si="3"/>
        <v>1.2031749799999998</v>
      </c>
      <c r="S43" s="2">
        <f t="shared" si="3"/>
        <v>1.2054963600000004</v>
      </c>
      <c r="T43" s="2">
        <f t="shared" si="3"/>
        <v>1.2077877399999999</v>
      </c>
      <c r="U43" s="2">
        <f t="shared" si="3"/>
        <v>1.2100491200000003</v>
      </c>
      <c r="V43" s="2">
        <f t="shared" si="3"/>
        <v>1.2122805000000001</v>
      </c>
    </row>
    <row r="44" spans="1:22">
      <c r="A44" s="2">
        <v>27</v>
      </c>
      <c r="B44" s="2">
        <f t="shared" si="2"/>
        <v>1.2418790500000001</v>
      </c>
      <c r="C44" s="2">
        <f t="shared" si="2"/>
        <v>1.2447910600000003</v>
      </c>
      <c r="D44" s="2">
        <f t="shared" si="2"/>
        <v>1.2476730699999998</v>
      </c>
      <c r="E44" s="2">
        <f t="shared" si="2"/>
        <v>1.2505250799999998</v>
      </c>
      <c r="F44" s="2">
        <f t="shared" si="2"/>
        <v>1.2533470899999999</v>
      </c>
      <c r="G44" s="2">
        <f t="shared" si="2"/>
        <v>1.2561391</v>
      </c>
      <c r="H44" s="4">
        <f t="shared" si="2"/>
        <v>1.25890111</v>
      </c>
      <c r="I44" s="2">
        <f t="shared" si="2"/>
        <v>1.2616331200000002</v>
      </c>
      <c r="J44" s="2">
        <f t="shared" si="2"/>
        <v>1.2643351300000001</v>
      </c>
      <c r="K44" s="2">
        <f t="shared" si="2"/>
        <v>1.2670071400000003</v>
      </c>
      <c r="L44" s="2">
        <f t="shared" si="2"/>
        <v>1.2696491500000002</v>
      </c>
      <c r="M44" s="2">
        <f t="shared" si="2"/>
        <v>1.2722611600000004</v>
      </c>
      <c r="N44" s="2">
        <f t="shared" si="2"/>
        <v>1.2748431700000005</v>
      </c>
      <c r="O44" s="2">
        <f t="shared" si="2"/>
        <v>1.2773951800000001</v>
      </c>
      <c r="P44" s="2">
        <f t="shared" si="2"/>
        <v>1.2799171900000001</v>
      </c>
      <c r="Q44" s="2">
        <f t="shared" si="2"/>
        <v>1.2824092</v>
      </c>
      <c r="R44" s="2">
        <f t="shared" si="3"/>
        <v>1.2848712100000002</v>
      </c>
      <c r="S44" s="2">
        <f t="shared" si="3"/>
        <v>1.2873032200000003</v>
      </c>
      <c r="T44" s="2">
        <f t="shared" si="3"/>
        <v>1.2897052300000003</v>
      </c>
      <c r="U44" s="2">
        <f t="shared" si="3"/>
        <v>1.2920772400000002</v>
      </c>
      <c r="V44" s="2">
        <f t="shared" si="3"/>
        <v>1.2944192500000005</v>
      </c>
    </row>
    <row r="45" spans="1:22">
      <c r="A45" s="2">
        <v>28</v>
      </c>
      <c r="B45" s="2">
        <f t="shared" si="2"/>
        <v>1.3244631999999998</v>
      </c>
      <c r="C45" s="2">
        <f t="shared" si="2"/>
        <v>1.32748584</v>
      </c>
      <c r="D45" s="2">
        <f t="shared" si="2"/>
        <v>1.3304784799999996</v>
      </c>
      <c r="E45" s="2">
        <f t="shared" si="2"/>
        <v>1.3334411199999996</v>
      </c>
      <c r="F45" s="2">
        <f t="shared" si="2"/>
        <v>1.3363737599999996</v>
      </c>
      <c r="G45" s="2">
        <f t="shared" si="2"/>
        <v>1.3392763999999997</v>
      </c>
      <c r="H45" s="4">
        <f t="shared" si="2"/>
        <v>1.3421490399999998</v>
      </c>
      <c r="I45" s="2">
        <f t="shared" si="2"/>
        <v>1.3449916799999999</v>
      </c>
      <c r="J45" s="2">
        <f t="shared" si="2"/>
        <v>1.3478043199999998</v>
      </c>
      <c r="K45" s="2">
        <f t="shared" si="2"/>
        <v>1.35058696</v>
      </c>
      <c r="L45" s="2">
        <f t="shared" si="2"/>
        <v>1.3533396</v>
      </c>
      <c r="M45" s="2">
        <f t="shared" si="2"/>
        <v>1.3560622400000002</v>
      </c>
      <c r="N45" s="2">
        <f t="shared" si="2"/>
        <v>1.3587548800000002</v>
      </c>
      <c r="O45" s="2">
        <f t="shared" si="2"/>
        <v>1.3614175199999998</v>
      </c>
      <c r="P45" s="2">
        <f t="shared" si="2"/>
        <v>1.3640501599999999</v>
      </c>
      <c r="Q45" s="2">
        <f t="shared" si="2"/>
        <v>1.3666527999999993</v>
      </c>
      <c r="R45" s="2">
        <f t="shared" si="3"/>
        <v>1.3692254399999999</v>
      </c>
      <c r="S45" s="2">
        <f t="shared" si="3"/>
        <v>1.3717680799999996</v>
      </c>
      <c r="T45" s="2">
        <f t="shared" si="3"/>
        <v>1.37428072</v>
      </c>
      <c r="U45" s="2">
        <f t="shared" si="3"/>
        <v>1.3767633599999995</v>
      </c>
      <c r="V45" s="2">
        <f t="shared" si="3"/>
        <v>1.3792160000000002</v>
      </c>
    </row>
    <row r="46" spans="1:22">
      <c r="A46" s="2">
        <v>29</v>
      </c>
      <c r="B46" s="2">
        <f t="shared" si="2"/>
        <v>1.4097053500000003</v>
      </c>
      <c r="C46" s="2">
        <f t="shared" si="2"/>
        <v>1.4128386200000005</v>
      </c>
      <c r="D46" s="2">
        <f t="shared" si="2"/>
        <v>1.41594189</v>
      </c>
      <c r="E46" s="2">
        <f t="shared" ref="E46:T52" si="4">$D$8+$D$9*$A46+$D$10*E$17+$D$11*$A46^2+$D$12*$A46*E$17+$D$13*E$17^2</f>
        <v>1.4190151600000001</v>
      </c>
      <c r="F46" s="2">
        <f t="shared" si="4"/>
        <v>1.4220584300000001</v>
      </c>
      <c r="G46" s="2">
        <f t="shared" si="4"/>
        <v>1.4250717000000002</v>
      </c>
      <c r="H46" s="4">
        <f t="shared" si="4"/>
        <v>1.4280549700000003</v>
      </c>
      <c r="I46" s="2">
        <f t="shared" si="4"/>
        <v>1.4310082399999999</v>
      </c>
      <c r="J46" s="2">
        <f t="shared" si="4"/>
        <v>1.4339315100000003</v>
      </c>
      <c r="K46" s="2">
        <f t="shared" si="4"/>
        <v>1.43682478</v>
      </c>
      <c r="L46" s="2">
        <f t="shared" si="4"/>
        <v>1.4396880500000004</v>
      </c>
      <c r="M46" s="2">
        <f t="shared" si="4"/>
        <v>1.4425213200000002</v>
      </c>
      <c r="N46" s="2">
        <f t="shared" si="4"/>
        <v>1.4453245900000007</v>
      </c>
      <c r="O46" s="2">
        <f t="shared" si="4"/>
        <v>1.4480978600000003</v>
      </c>
      <c r="P46" s="2">
        <f t="shared" si="4"/>
        <v>1.4508411299999999</v>
      </c>
      <c r="Q46" s="2">
        <f t="shared" si="4"/>
        <v>1.4535544000000002</v>
      </c>
      <c r="R46" s="2">
        <f t="shared" si="4"/>
        <v>1.4562376699999999</v>
      </c>
      <c r="S46" s="2">
        <f t="shared" si="4"/>
        <v>1.4588909400000005</v>
      </c>
      <c r="T46" s="2">
        <f t="shared" si="4"/>
        <v>1.46151421</v>
      </c>
      <c r="U46" s="2">
        <f t="shared" si="3"/>
        <v>1.46410748</v>
      </c>
      <c r="V46" s="2">
        <f t="shared" si="3"/>
        <v>1.4666707500000002</v>
      </c>
    </row>
    <row r="47" spans="1:22">
      <c r="A47" s="2">
        <v>30</v>
      </c>
      <c r="B47" s="2">
        <f t="shared" ref="B47:Q52" si="5">$D$8+$D$9*$A47+$D$10*B$17+$D$11*$A47^2+$D$12*$A47*B$17+$D$13*B$17^2</f>
        <v>1.4976055000000001</v>
      </c>
      <c r="C47" s="2">
        <f t="shared" si="5"/>
        <v>1.5008494000000003</v>
      </c>
      <c r="D47" s="2">
        <f t="shared" si="5"/>
        <v>1.5040632999999999</v>
      </c>
      <c r="E47" s="2">
        <f t="shared" si="5"/>
        <v>1.5072471999999999</v>
      </c>
      <c r="F47" s="2">
        <f t="shared" si="5"/>
        <v>1.5104010999999999</v>
      </c>
      <c r="G47" s="2">
        <f t="shared" si="5"/>
        <v>1.513525</v>
      </c>
      <c r="H47" s="4">
        <f t="shared" si="5"/>
        <v>1.5166189000000001</v>
      </c>
      <c r="I47" s="2">
        <f t="shared" si="5"/>
        <v>1.5196828000000002</v>
      </c>
      <c r="J47" s="2">
        <f t="shared" si="5"/>
        <v>1.5227167000000001</v>
      </c>
      <c r="K47" s="2">
        <f t="shared" si="5"/>
        <v>1.5257206000000003</v>
      </c>
      <c r="L47" s="2">
        <f t="shared" si="5"/>
        <v>1.5286945000000003</v>
      </c>
      <c r="M47" s="2">
        <f t="shared" si="5"/>
        <v>1.5316384000000005</v>
      </c>
      <c r="N47" s="2">
        <f t="shared" si="5"/>
        <v>1.5345523000000005</v>
      </c>
      <c r="O47" s="2">
        <f t="shared" si="5"/>
        <v>1.5374362000000001</v>
      </c>
      <c r="P47" s="2">
        <f t="shared" si="5"/>
        <v>1.5402901000000002</v>
      </c>
      <c r="Q47" s="2">
        <f t="shared" si="5"/>
        <v>1.5431139999999997</v>
      </c>
      <c r="R47" s="2">
        <f t="shared" si="4"/>
        <v>1.5459079000000002</v>
      </c>
      <c r="S47" s="2">
        <f t="shared" si="4"/>
        <v>1.5486717999999999</v>
      </c>
      <c r="T47" s="2">
        <f t="shared" si="4"/>
        <v>1.5514057000000003</v>
      </c>
      <c r="U47" s="2">
        <f t="shared" si="3"/>
        <v>1.5541095999999999</v>
      </c>
      <c r="V47" s="2">
        <f t="shared" si="3"/>
        <v>1.5567835000000005</v>
      </c>
    </row>
    <row r="48" spans="1:22">
      <c r="A48" s="2">
        <v>31</v>
      </c>
      <c r="B48" s="2">
        <f t="shared" si="5"/>
        <v>1.5881636500000003</v>
      </c>
      <c r="C48" s="2">
        <f t="shared" si="5"/>
        <v>1.5915181800000004</v>
      </c>
      <c r="D48" s="2">
        <f t="shared" si="5"/>
        <v>1.59484271</v>
      </c>
      <c r="E48" s="2">
        <f t="shared" si="5"/>
        <v>1.59813724</v>
      </c>
      <c r="F48" s="2">
        <f t="shared" si="5"/>
        <v>1.6014017700000001</v>
      </c>
      <c r="G48" s="2">
        <f t="shared" si="5"/>
        <v>1.6046363000000001</v>
      </c>
      <c r="H48" s="4">
        <f t="shared" si="5"/>
        <v>1.6078408300000002</v>
      </c>
      <c r="I48" s="2">
        <f t="shared" si="5"/>
        <v>1.6110153599999999</v>
      </c>
      <c r="J48" s="2">
        <f t="shared" si="5"/>
        <v>1.6141598900000003</v>
      </c>
      <c r="K48" s="2">
        <f t="shared" si="5"/>
        <v>1.61727442</v>
      </c>
      <c r="L48" s="2">
        <f t="shared" si="5"/>
        <v>1.6203589500000004</v>
      </c>
      <c r="M48" s="2">
        <f t="shared" si="5"/>
        <v>1.6234134800000002</v>
      </c>
      <c r="N48" s="2">
        <f t="shared" si="5"/>
        <v>1.6264380100000007</v>
      </c>
      <c r="O48" s="2">
        <f t="shared" si="5"/>
        <v>1.6294325400000003</v>
      </c>
      <c r="P48" s="2">
        <f t="shared" si="5"/>
        <v>1.6323970699999999</v>
      </c>
      <c r="Q48" s="2">
        <f t="shared" si="5"/>
        <v>1.6353316000000002</v>
      </c>
      <c r="R48" s="2">
        <f t="shared" si="4"/>
        <v>1.6382361299999999</v>
      </c>
      <c r="S48" s="2">
        <f t="shared" si="4"/>
        <v>1.6411106600000005</v>
      </c>
      <c r="T48" s="2">
        <f t="shared" si="4"/>
        <v>1.64395519</v>
      </c>
      <c r="U48" s="2">
        <f t="shared" si="3"/>
        <v>1.6467697200000004</v>
      </c>
      <c r="V48" s="2">
        <f t="shared" si="3"/>
        <v>1.6495542500000002</v>
      </c>
    </row>
    <row r="49" spans="1:22">
      <c r="A49" s="2">
        <v>32</v>
      </c>
      <c r="B49" s="2">
        <f t="shared" si="5"/>
        <v>1.6813797999999998</v>
      </c>
      <c r="C49" s="2">
        <f t="shared" si="5"/>
        <v>1.6848449600000004</v>
      </c>
      <c r="D49" s="2">
        <f t="shared" si="5"/>
        <v>1.6882801199999999</v>
      </c>
      <c r="E49" s="2">
        <f t="shared" si="5"/>
        <v>1.6916852799999995</v>
      </c>
      <c r="F49" s="2">
        <f t="shared" si="5"/>
        <v>1.69506044</v>
      </c>
      <c r="G49" s="2">
        <f t="shared" si="5"/>
        <v>1.6984055999999996</v>
      </c>
      <c r="H49" s="4">
        <f t="shared" si="5"/>
        <v>1.7017207600000002</v>
      </c>
      <c r="I49" s="2">
        <f t="shared" si="5"/>
        <v>1.7050059199999998</v>
      </c>
      <c r="J49" s="2">
        <f t="shared" si="5"/>
        <v>1.7082610800000002</v>
      </c>
      <c r="K49" s="2">
        <f t="shared" si="5"/>
        <v>1.7114862399999999</v>
      </c>
      <c r="L49" s="2">
        <f t="shared" si="5"/>
        <v>1.7146814000000004</v>
      </c>
      <c r="M49" s="2">
        <f t="shared" si="5"/>
        <v>1.7178465600000001</v>
      </c>
      <c r="N49" s="2">
        <f t="shared" si="5"/>
        <v>1.7209817200000006</v>
      </c>
      <c r="O49" s="2">
        <f t="shared" si="5"/>
        <v>1.7240868800000002</v>
      </c>
      <c r="P49" s="2">
        <f t="shared" si="5"/>
        <v>1.7271620399999998</v>
      </c>
      <c r="Q49" s="2">
        <f t="shared" si="5"/>
        <v>1.7302072000000002</v>
      </c>
      <c r="R49" s="2">
        <f t="shared" si="4"/>
        <v>1.7332223599999999</v>
      </c>
      <c r="S49" s="2">
        <f t="shared" si="4"/>
        <v>1.7362075200000004</v>
      </c>
      <c r="T49" s="2">
        <f t="shared" si="4"/>
        <v>1.73916268</v>
      </c>
      <c r="U49" s="2">
        <f t="shared" si="3"/>
        <v>1.7420878400000004</v>
      </c>
      <c r="V49" s="2">
        <f t="shared" si="3"/>
        <v>1.7449830000000002</v>
      </c>
    </row>
    <row r="50" spans="1:22">
      <c r="A50" s="2">
        <v>33</v>
      </c>
      <c r="B50" s="2">
        <f t="shared" si="5"/>
        <v>1.77725395</v>
      </c>
      <c r="C50" s="2">
        <f t="shared" si="5"/>
        <v>1.7808297400000006</v>
      </c>
      <c r="D50" s="2">
        <f t="shared" si="5"/>
        <v>1.7843755300000002</v>
      </c>
      <c r="E50" s="2">
        <f t="shared" si="5"/>
        <v>1.7878913199999997</v>
      </c>
      <c r="F50" s="2">
        <f t="shared" si="5"/>
        <v>1.7913771100000002</v>
      </c>
      <c r="G50" s="2">
        <f t="shared" si="5"/>
        <v>1.7948328999999998</v>
      </c>
      <c r="H50" s="4">
        <f t="shared" si="5"/>
        <v>1.7982586900000004</v>
      </c>
      <c r="I50" s="2">
        <f t="shared" si="5"/>
        <v>1.8016544800000001</v>
      </c>
      <c r="J50" s="2">
        <f t="shared" si="5"/>
        <v>1.8050202700000004</v>
      </c>
      <c r="K50" s="2">
        <f t="shared" si="5"/>
        <v>1.8083560600000002</v>
      </c>
      <c r="L50" s="2">
        <f t="shared" si="5"/>
        <v>1.8116618500000006</v>
      </c>
      <c r="M50" s="2">
        <f t="shared" si="5"/>
        <v>1.8149376400000004</v>
      </c>
      <c r="N50" s="2">
        <f t="shared" si="5"/>
        <v>1.8181834300000008</v>
      </c>
      <c r="O50" s="2">
        <f t="shared" si="5"/>
        <v>1.8213992200000004</v>
      </c>
      <c r="P50" s="2">
        <f t="shared" si="5"/>
        <v>1.8245850100000001</v>
      </c>
      <c r="Q50" s="2">
        <f t="shared" si="5"/>
        <v>1.8277408000000004</v>
      </c>
      <c r="R50" s="2">
        <f t="shared" si="4"/>
        <v>1.8308665900000001</v>
      </c>
      <c r="S50" s="2">
        <f t="shared" si="4"/>
        <v>1.8339623800000007</v>
      </c>
      <c r="T50" s="2">
        <f t="shared" si="4"/>
        <v>1.8370281700000002</v>
      </c>
      <c r="U50" s="2">
        <f t="shared" si="3"/>
        <v>1.8400639600000006</v>
      </c>
      <c r="V50" s="2">
        <f t="shared" si="3"/>
        <v>1.8430697500000004</v>
      </c>
    </row>
    <row r="51" spans="1:22">
      <c r="A51" s="2">
        <v>34</v>
      </c>
      <c r="B51" s="2">
        <f t="shared" si="5"/>
        <v>1.8757861</v>
      </c>
      <c r="C51" s="2">
        <f t="shared" si="5"/>
        <v>1.8794725200000002</v>
      </c>
      <c r="D51" s="2">
        <f t="shared" si="5"/>
        <v>1.8831289399999998</v>
      </c>
      <c r="E51" s="2">
        <f t="shared" si="5"/>
        <v>1.8867553599999993</v>
      </c>
      <c r="F51" s="2">
        <f t="shared" si="5"/>
        <v>1.8903517799999998</v>
      </c>
      <c r="G51" s="2">
        <f t="shared" si="5"/>
        <v>1.8939181999999994</v>
      </c>
      <c r="H51" s="4">
        <f t="shared" si="5"/>
        <v>1.89745462</v>
      </c>
      <c r="I51" s="2">
        <f t="shared" si="5"/>
        <v>1.9009610399999997</v>
      </c>
      <c r="J51" s="2">
        <f t="shared" si="5"/>
        <v>1.90443746</v>
      </c>
      <c r="K51" s="2">
        <f t="shared" si="5"/>
        <v>1.9078838799999998</v>
      </c>
      <c r="L51" s="2">
        <f t="shared" si="5"/>
        <v>1.9113003000000002</v>
      </c>
      <c r="M51" s="2">
        <f t="shared" si="5"/>
        <v>1.91468672</v>
      </c>
      <c r="N51" s="2">
        <f t="shared" si="5"/>
        <v>1.9180431400000004</v>
      </c>
      <c r="O51" s="2">
        <f t="shared" si="5"/>
        <v>1.92136956</v>
      </c>
      <c r="P51" s="2">
        <f t="shared" si="5"/>
        <v>1.9246659799999997</v>
      </c>
      <c r="Q51" s="2">
        <f t="shared" si="5"/>
        <v>1.9279324</v>
      </c>
      <c r="R51" s="2">
        <f t="shared" si="4"/>
        <v>1.9311688199999997</v>
      </c>
      <c r="S51" s="2">
        <f t="shared" si="4"/>
        <v>1.9343752399999998</v>
      </c>
      <c r="T51" s="2">
        <f t="shared" si="4"/>
        <v>1.9375516599999998</v>
      </c>
      <c r="U51" s="2">
        <f t="shared" si="3"/>
        <v>1.9406980799999998</v>
      </c>
      <c r="V51" s="2">
        <f t="shared" si="3"/>
        <v>1.9438145</v>
      </c>
    </row>
    <row r="52" spans="1:22">
      <c r="A52" s="2">
        <v>35</v>
      </c>
      <c r="B52" s="2">
        <f t="shared" si="5"/>
        <v>1.9769762499999999</v>
      </c>
      <c r="C52" s="2">
        <f t="shared" si="5"/>
        <v>1.9807733000000001</v>
      </c>
      <c r="D52" s="2">
        <f t="shared" si="5"/>
        <v>1.9845403499999996</v>
      </c>
      <c r="E52" s="2">
        <f t="shared" si="5"/>
        <v>1.9882773999999996</v>
      </c>
      <c r="F52" s="2">
        <f t="shared" si="5"/>
        <v>1.9919844499999997</v>
      </c>
      <c r="G52" s="2">
        <f t="shared" si="5"/>
        <v>1.9956614999999998</v>
      </c>
      <c r="H52" s="4">
        <f t="shared" si="5"/>
        <v>1.9993085499999999</v>
      </c>
      <c r="I52" s="2">
        <f t="shared" si="5"/>
        <v>2.0029256000000002</v>
      </c>
      <c r="J52" s="2">
        <f t="shared" si="5"/>
        <v>2.0065126499999999</v>
      </c>
      <c r="K52" s="2">
        <f t="shared" si="5"/>
        <v>2.0100696999999998</v>
      </c>
      <c r="L52" s="2">
        <f t="shared" si="5"/>
        <v>2.01359675</v>
      </c>
      <c r="M52" s="2">
        <f t="shared" si="5"/>
        <v>2.0170938000000005</v>
      </c>
      <c r="N52" s="2">
        <f t="shared" si="5"/>
        <v>2.0205608500000003</v>
      </c>
      <c r="O52" s="2">
        <f t="shared" si="5"/>
        <v>2.0239978999999999</v>
      </c>
      <c r="P52" s="2">
        <f t="shared" si="5"/>
        <v>2.0274049499999993</v>
      </c>
      <c r="Q52" s="2">
        <f t="shared" si="5"/>
        <v>2.0307819999999999</v>
      </c>
      <c r="R52" s="2">
        <f t="shared" si="4"/>
        <v>2.0341290499999998</v>
      </c>
      <c r="S52" s="2">
        <f t="shared" si="4"/>
        <v>2.0374461000000004</v>
      </c>
      <c r="T52" s="2">
        <f t="shared" si="4"/>
        <v>2.0407331499999994</v>
      </c>
      <c r="U52" s="2">
        <f t="shared" si="3"/>
        <v>2.0439902000000001</v>
      </c>
      <c r="V52" s="2">
        <f t="shared" si="3"/>
        <v>2.0472172500000001</v>
      </c>
    </row>
    <row r="53" spans="1:22">
      <c r="A53" s="2">
        <v>36</v>
      </c>
      <c r="B53" s="2">
        <f>$M$8+$M$9*$A53+$M$10*B$17+$M$11*$A53^2+$M$12*$A53*B$17+$M$13*B$17^2</f>
        <v>2.0590038999999933</v>
      </c>
      <c r="C53" s="2">
        <f t="shared" ref="C53:V65" si="6">$M$8+$M$9*$A53+$M$10*C$17+$M$11*$A53^2+$M$12*$A53*C$17+$M$13*C$17^2</f>
        <v>2.0560988800000004</v>
      </c>
      <c r="D53" s="2">
        <f t="shared" si="6"/>
        <v>2.0539276599999994</v>
      </c>
      <c r="E53" s="2">
        <f t="shared" si="6"/>
        <v>2.0524902399999974</v>
      </c>
      <c r="F53" s="2">
        <f t="shared" si="6"/>
        <v>2.0517866199999872</v>
      </c>
      <c r="G53" s="2">
        <f t="shared" si="6"/>
        <v>2.0518167999999974</v>
      </c>
      <c r="H53" s="4">
        <f t="shared" si="6"/>
        <v>2.0525807799999924</v>
      </c>
      <c r="I53" s="2">
        <f t="shared" si="6"/>
        <v>2.0540785599999865</v>
      </c>
      <c r="J53" s="2">
        <f t="shared" si="6"/>
        <v>2.0563101400000008</v>
      </c>
      <c r="K53" s="2">
        <f t="shared" si="6"/>
        <v>2.0592755199999928</v>
      </c>
      <c r="L53" s="2">
        <f t="shared" si="6"/>
        <v>2.0629746999999909</v>
      </c>
      <c r="M53" s="2">
        <f t="shared" si="6"/>
        <v>2.0674076799999952</v>
      </c>
      <c r="N53" s="2">
        <f t="shared" si="6"/>
        <v>2.0725744599999913</v>
      </c>
      <c r="O53" s="2">
        <f t="shared" si="6"/>
        <v>2.0784750399999936</v>
      </c>
      <c r="P53" s="2">
        <f t="shared" si="6"/>
        <v>2.085109420000002</v>
      </c>
      <c r="Q53" s="2">
        <f t="shared" si="6"/>
        <v>2.0924775999999952</v>
      </c>
      <c r="R53" s="2">
        <f t="shared" si="6"/>
        <v>2.1005795799999873</v>
      </c>
      <c r="S53" s="2">
        <f t="shared" si="6"/>
        <v>2.1094153599999999</v>
      </c>
      <c r="T53" s="2">
        <f t="shared" si="6"/>
        <v>2.11898493999999</v>
      </c>
      <c r="U53" s="2">
        <f t="shared" si="6"/>
        <v>2.1292883199999935</v>
      </c>
      <c r="V53" s="2">
        <f t="shared" si="6"/>
        <v>2.140325500000003</v>
      </c>
    </row>
    <row r="54" spans="1:22">
      <c r="A54" s="2">
        <v>37</v>
      </c>
      <c r="B54" s="2">
        <f t="shared" ref="B54:Q73" si="7">$M$8+$M$9*$A54+$M$10*B$17+$M$11*$A54^2+$M$12*$A54*B$17+$M$13*B$17^2</f>
        <v>2.1525155499999968</v>
      </c>
      <c r="C54" s="2">
        <f t="shared" si="6"/>
        <v>2.1498110600000047</v>
      </c>
      <c r="D54" s="2">
        <f t="shared" si="6"/>
        <v>2.1478403699999973</v>
      </c>
      <c r="E54" s="2">
        <f t="shared" si="6"/>
        <v>2.146603479999996</v>
      </c>
      <c r="F54" s="2">
        <f t="shared" si="6"/>
        <v>2.1461003899999866</v>
      </c>
      <c r="G54" s="2">
        <f t="shared" si="6"/>
        <v>2.1463310999999976</v>
      </c>
      <c r="H54" s="4">
        <f t="shared" si="6"/>
        <v>2.1472956099999934</v>
      </c>
      <c r="I54" s="2">
        <f t="shared" si="6"/>
        <v>2.1489939199999881</v>
      </c>
      <c r="J54" s="2">
        <f t="shared" si="6"/>
        <v>2.1514260299999961</v>
      </c>
      <c r="K54" s="2">
        <f t="shared" si="6"/>
        <v>2.154591939999996</v>
      </c>
      <c r="L54" s="2">
        <f t="shared" si="6"/>
        <v>2.1584916499999949</v>
      </c>
      <c r="M54" s="2">
        <f t="shared" si="6"/>
        <v>2.1631251599999999</v>
      </c>
      <c r="N54" s="2">
        <f t="shared" si="6"/>
        <v>2.1684924699999968</v>
      </c>
      <c r="O54" s="2">
        <f t="shared" si="6"/>
        <v>2.1745935799999927</v>
      </c>
      <c r="P54" s="2">
        <f t="shared" si="6"/>
        <v>2.1814284900000018</v>
      </c>
      <c r="Q54" s="2">
        <f t="shared" si="6"/>
        <v>2.1889971999999958</v>
      </c>
      <c r="R54" s="2">
        <f t="shared" si="6"/>
        <v>2.1972997099999887</v>
      </c>
      <c r="S54" s="2">
        <f t="shared" si="6"/>
        <v>2.206336020000002</v>
      </c>
      <c r="T54" s="2">
        <f t="shared" si="6"/>
        <v>2.2161061299999929</v>
      </c>
      <c r="U54" s="2">
        <f t="shared" si="6"/>
        <v>2.22661003999999</v>
      </c>
      <c r="V54" s="2">
        <f t="shared" si="6"/>
        <v>2.2378477500000002</v>
      </c>
    </row>
    <row r="55" spans="1:22">
      <c r="A55" s="2">
        <v>38</v>
      </c>
      <c r="B55" s="2">
        <f t="shared" si="7"/>
        <v>2.2451892000000022</v>
      </c>
      <c r="C55" s="2">
        <f t="shared" si="6"/>
        <v>2.2426852400000143</v>
      </c>
      <c r="D55" s="2">
        <f t="shared" si="6"/>
        <v>2.2409150800000077</v>
      </c>
      <c r="E55" s="2">
        <f t="shared" si="6"/>
        <v>2.2398787200000072</v>
      </c>
      <c r="F55" s="2">
        <f t="shared" si="6"/>
        <v>2.2395761599999915</v>
      </c>
      <c r="G55" s="2">
        <f t="shared" si="6"/>
        <v>2.2400074000000032</v>
      </c>
      <c r="H55" s="4">
        <f t="shared" si="6"/>
        <v>2.2411724399999997</v>
      </c>
      <c r="I55" s="2">
        <f t="shared" si="6"/>
        <v>2.2430712799999952</v>
      </c>
      <c r="J55" s="2">
        <f t="shared" si="6"/>
        <v>2.245703920000004</v>
      </c>
      <c r="K55" s="2">
        <f t="shared" si="6"/>
        <v>2.2490703599999975</v>
      </c>
      <c r="L55" s="2">
        <f t="shared" si="6"/>
        <v>2.2531705999999971</v>
      </c>
      <c r="M55" s="2">
        <f t="shared" si="6"/>
        <v>2.2580046400000029</v>
      </c>
      <c r="N55" s="2">
        <f t="shared" si="6"/>
        <v>2.2635724800000006</v>
      </c>
      <c r="O55" s="2">
        <f t="shared" si="6"/>
        <v>2.2698741199999972</v>
      </c>
      <c r="P55" s="2">
        <f t="shared" si="6"/>
        <v>2.2769095600000071</v>
      </c>
      <c r="Q55" s="2">
        <f t="shared" si="6"/>
        <v>2.2846788000000018</v>
      </c>
      <c r="R55" s="2">
        <f t="shared" si="6"/>
        <v>2.2931818399999955</v>
      </c>
      <c r="S55" s="2">
        <f t="shared" si="6"/>
        <v>2.3024186800000095</v>
      </c>
      <c r="T55" s="2">
        <f t="shared" si="6"/>
        <v>2.3123893200000012</v>
      </c>
      <c r="U55" s="2">
        <f t="shared" si="6"/>
        <v>2.323093759999999</v>
      </c>
      <c r="V55" s="2">
        <f t="shared" si="6"/>
        <v>2.33453200000001</v>
      </c>
    </row>
    <row r="56" spans="1:22">
      <c r="A56" s="2">
        <v>39</v>
      </c>
      <c r="B56" s="2">
        <f t="shared" si="7"/>
        <v>2.3370248499999988</v>
      </c>
      <c r="C56" s="2">
        <f t="shared" si="6"/>
        <v>2.3347214200000082</v>
      </c>
      <c r="D56" s="2">
        <f t="shared" si="6"/>
        <v>2.3331517900000023</v>
      </c>
      <c r="E56" s="2">
        <f t="shared" si="6"/>
        <v>2.3323159600000025</v>
      </c>
      <c r="F56" s="2">
        <f t="shared" si="6"/>
        <v>2.3322139299999947</v>
      </c>
      <c r="G56" s="2">
        <f t="shared" si="6"/>
        <v>2.3328457000000071</v>
      </c>
      <c r="H56" s="4">
        <f t="shared" si="6"/>
        <v>2.3342112699999973</v>
      </c>
      <c r="I56" s="2">
        <f t="shared" si="6"/>
        <v>2.3363106399999936</v>
      </c>
      <c r="J56" s="2">
        <f t="shared" si="6"/>
        <v>2.339143810000003</v>
      </c>
      <c r="K56" s="2">
        <f t="shared" si="6"/>
        <v>2.3427107799999973</v>
      </c>
      <c r="L56" s="2">
        <f t="shared" si="6"/>
        <v>2.3470115499999977</v>
      </c>
      <c r="M56" s="2">
        <f t="shared" si="6"/>
        <v>2.3520461200000042</v>
      </c>
      <c r="N56" s="2">
        <f t="shared" si="6"/>
        <v>2.3578144900000026</v>
      </c>
      <c r="O56" s="2">
        <f t="shared" si="6"/>
        <v>2.364316659999993</v>
      </c>
      <c r="P56" s="2">
        <f t="shared" si="6"/>
        <v>2.3715526300000036</v>
      </c>
      <c r="Q56" s="2">
        <f t="shared" si="6"/>
        <v>2.379522399999999</v>
      </c>
      <c r="R56" s="2">
        <f t="shared" si="6"/>
        <v>2.3882259699999935</v>
      </c>
      <c r="S56" s="2">
        <f t="shared" si="6"/>
        <v>2.3976633400000082</v>
      </c>
      <c r="T56" s="2">
        <f t="shared" si="6"/>
        <v>2.4078345100000007</v>
      </c>
      <c r="U56" s="2">
        <f t="shared" si="6"/>
        <v>2.4187394799999993</v>
      </c>
      <c r="V56" s="2">
        <f t="shared" si="6"/>
        <v>2.4303782500000111</v>
      </c>
    </row>
    <row r="57" spans="1:22">
      <c r="A57" s="2">
        <v>40</v>
      </c>
      <c r="B57" s="2">
        <f t="shared" si="7"/>
        <v>2.4280224999999973</v>
      </c>
      <c r="C57" s="2">
        <f t="shared" si="6"/>
        <v>2.4259196000000038</v>
      </c>
      <c r="D57" s="2">
        <f t="shared" si="6"/>
        <v>2.4245504999999952</v>
      </c>
      <c r="E57" s="2">
        <f t="shared" si="6"/>
        <v>2.4239151999999962</v>
      </c>
      <c r="F57" s="2">
        <f t="shared" si="6"/>
        <v>2.4240136999999891</v>
      </c>
      <c r="G57" s="2">
        <f t="shared" si="6"/>
        <v>2.4248460000000023</v>
      </c>
      <c r="H57" s="4">
        <f t="shared" si="6"/>
        <v>2.4264120999999932</v>
      </c>
      <c r="I57" s="2">
        <f t="shared" si="6"/>
        <v>2.4287119999999902</v>
      </c>
      <c r="J57" s="2">
        <f t="shared" si="6"/>
        <v>2.4317457000000005</v>
      </c>
      <c r="K57" s="2">
        <f t="shared" si="6"/>
        <v>2.4355131999999955</v>
      </c>
      <c r="L57" s="2">
        <f t="shared" si="6"/>
        <v>2.4400144999999895</v>
      </c>
      <c r="M57" s="2">
        <f t="shared" si="6"/>
        <v>2.4452495999999968</v>
      </c>
      <c r="N57" s="2">
        <f t="shared" si="6"/>
        <v>2.451218499999996</v>
      </c>
      <c r="O57" s="2">
        <f t="shared" si="6"/>
        <v>2.4579211999999941</v>
      </c>
      <c r="P57" s="2">
        <f t="shared" si="6"/>
        <v>2.4653576999999984</v>
      </c>
      <c r="Q57" s="2">
        <f t="shared" si="6"/>
        <v>2.4735279999999946</v>
      </c>
      <c r="R57" s="2">
        <f t="shared" si="6"/>
        <v>2.4824320999999898</v>
      </c>
      <c r="S57" s="2">
        <f t="shared" si="6"/>
        <v>2.4920700000000053</v>
      </c>
      <c r="T57" s="2">
        <f t="shared" si="6"/>
        <v>2.5024416999999914</v>
      </c>
      <c r="U57" s="2">
        <f t="shared" si="6"/>
        <v>2.5135471999999908</v>
      </c>
      <c r="V57" s="2">
        <f t="shared" si="6"/>
        <v>2.5253865000000033</v>
      </c>
    </row>
    <row r="58" spans="1:22">
      <c r="A58" s="2">
        <v>41</v>
      </c>
      <c r="B58" s="2">
        <f t="shared" si="7"/>
        <v>2.5181821499999977</v>
      </c>
      <c r="C58" s="2">
        <f t="shared" si="6"/>
        <v>2.516279780000005</v>
      </c>
      <c r="D58" s="2">
        <f t="shared" si="6"/>
        <v>2.5151112100000006</v>
      </c>
      <c r="E58" s="2">
        <f t="shared" si="6"/>
        <v>2.5146764399999952</v>
      </c>
      <c r="F58" s="2">
        <f t="shared" si="6"/>
        <v>2.5149754699999889</v>
      </c>
      <c r="G58" s="2">
        <f t="shared" si="6"/>
        <v>2.5160083000000029</v>
      </c>
      <c r="H58" s="4">
        <f t="shared" si="6"/>
        <v>2.5177749299999945</v>
      </c>
      <c r="I58" s="2">
        <f t="shared" si="6"/>
        <v>2.5202753599999923</v>
      </c>
      <c r="J58" s="2">
        <f t="shared" si="6"/>
        <v>2.5235095900000033</v>
      </c>
      <c r="K58" s="2">
        <f t="shared" si="6"/>
        <v>2.527477619999992</v>
      </c>
      <c r="L58" s="2">
        <f t="shared" si="6"/>
        <v>2.5321794499999939</v>
      </c>
      <c r="M58" s="2">
        <f t="shared" si="6"/>
        <v>2.5376150800000019</v>
      </c>
      <c r="N58" s="2">
        <f t="shared" si="6"/>
        <v>2.5437845099999947</v>
      </c>
      <c r="O58" s="2">
        <f t="shared" si="6"/>
        <v>2.5506877399999937</v>
      </c>
      <c r="P58" s="2">
        <f t="shared" si="6"/>
        <v>2.5583247700000058</v>
      </c>
      <c r="Q58" s="2">
        <f t="shared" si="6"/>
        <v>2.5666955999999956</v>
      </c>
      <c r="R58" s="2">
        <f t="shared" si="6"/>
        <v>2.5758002299999916</v>
      </c>
      <c r="S58" s="2">
        <f t="shared" si="6"/>
        <v>2.5856386600000079</v>
      </c>
      <c r="T58" s="2">
        <f t="shared" si="6"/>
        <v>2.5962108899999947</v>
      </c>
      <c r="U58" s="2">
        <f t="shared" si="6"/>
        <v>2.6075169199999948</v>
      </c>
      <c r="V58" s="2">
        <f t="shared" si="6"/>
        <v>2.6195567500000081</v>
      </c>
    </row>
    <row r="59" spans="1:22">
      <c r="A59" s="2">
        <v>42</v>
      </c>
      <c r="B59" s="2">
        <f t="shared" si="7"/>
        <v>2.6075037999999964</v>
      </c>
      <c r="C59" s="2">
        <f t="shared" si="6"/>
        <v>2.6058019600000044</v>
      </c>
      <c r="D59" s="2">
        <f t="shared" si="6"/>
        <v>2.6048339199999972</v>
      </c>
      <c r="E59" s="2">
        <f t="shared" si="6"/>
        <v>2.6045996799999998</v>
      </c>
      <c r="F59" s="2">
        <f t="shared" si="6"/>
        <v>2.605099239999987</v>
      </c>
      <c r="G59" s="2">
        <f t="shared" si="6"/>
        <v>2.6063326000000018</v>
      </c>
      <c r="H59" s="4">
        <f t="shared" si="6"/>
        <v>2.6082997599999942</v>
      </c>
      <c r="I59" s="2">
        <f t="shared" si="6"/>
        <v>2.6110007199999927</v>
      </c>
      <c r="J59" s="2">
        <f t="shared" si="6"/>
        <v>2.6144354799999974</v>
      </c>
      <c r="K59" s="2">
        <f t="shared" si="6"/>
        <v>2.6186040399999939</v>
      </c>
      <c r="L59" s="2">
        <f t="shared" si="6"/>
        <v>2.6235063999999966</v>
      </c>
      <c r="M59" s="2">
        <f t="shared" si="6"/>
        <v>2.6291425599999982</v>
      </c>
      <c r="N59" s="2">
        <f t="shared" si="6"/>
        <v>2.6355125199999989</v>
      </c>
      <c r="O59" s="2">
        <f t="shared" si="6"/>
        <v>2.6426162799999915</v>
      </c>
      <c r="P59" s="2">
        <f t="shared" si="6"/>
        <v>2.6504538400000044</v>
      </c>
      <c r="Q59" s="2">
        <f t="shared" si="6"/>
        <v>2.659025199999995</v>
      </c>
      <c r="R59" s="2">
        <f t="shared" si="6"/>
        <v>2.6683303599999917</v>
      </c>
      <c r="S59" s="2">
        <f t="shared" si="6"/>
        <v>2.6783693200000016</v>
      </c>
      <c r="T59" s="2">
        <f t="shared" si="6"/>
        <v>2.6891420799999963</v>
      </c>
      <c r="U59" s="2">
        <f t="shared" si="6"/>
        <v>2.7006486399999972</v>
      </c>
      <c r="V59" s="2">
        <f t="shared" si="6"/>
        <v>2.7128890000000041</v>
      </c>
    </row>
    <row r="60" spans="1:22">
      <c r="A60" s="2">
        <v>43</v>
      </c>
      <c r="B60" s="2">
        <f t="shared" si="7"/>
        <v>2.695987449999997</v>
      </c>
      <c r="C60" s="2">
        <f t="shared" si="6"/>
        <v>2.6944861400000022</v>
      </c>
      <c r="D60" s="2">
        <f t="shared" si="6"/>
        <v>2.6937186299999958</v>
      </c>
      <c r="E60" s="2">
        <f t="shared" si="6"/>
        <v>2.6936849199999955</v>
      </c>
      <c r="F60" s="2">
        <f t="shared" si="6"/>
        <v>2.6943850099999906</v>
      </c>
      <c r="G60" s="2">
        <f t="shared" si="6"/>
        <v>2.695818899999999</v>
      </c>
      <c r="H60" s="4">
        <f t="shared" si="6"/>
        <v>2.6979865899999922</v>
      </c>
      <c r="I60" s="2">
        <f t="shared" si="6"/>
        <v>2.7008880799999915</v>
      </c>
      <c r="J60" s="2">
        <f t="shared" si="6"/>
        <v>2.7045233699999969</v>
      </c>
      <c r="K60" s="2">
        <f t="shared" si="6"/>
        <v>2.7088924599999942</v>
      </c>
      <c r="L60" s="2">
        <f t="shared" si="6"/>
        <v>2.7139953499999905</v>
      </c>
      <c r="M60" s="2">
        <f t="shared" si="6"/>
        <v>2.71983204</v>
      </c>
      <c r="N60" s="2">
        <f t="shared" si="6"/>
        <v>2.7264025299999943</v>
      </c>
      <c r="O60" s="2">
        <f t="shared" si="6"/>
        <v>2.7337068199999877</v>
      </c>
      <c r="P60" s="2">
        <f t="shared" si="6"/>
        <v>2.7417449100000013</v>
      </c>
      <c r="Q60" s="2">
        <f t="shared" si="6"/>
        <v>2.7505167999999927</v>
      </c>
      <c r="R60" s="2">
        <f t="shared" si="6"/>
        <v>2.7600224899999901</v>
      </c>
      <c r="S60" s="2">
        <f t="shared" si="6"/>
        <v>2.7702619800000008</v>
      </c>
      <c r="T60" s="2">
        <f t="shared" si="6"/>
        <v>2.7812352699999963</v>
      </c>
      <c r="U60" s="2">
        <f t="shared" si="6"/>
        <v>2.7929423599999907</v>
      </c>
      <c r="V60" s="2">
        <f t="shared" si="6"/>
        <v>2.8053832500000055</v>
      </c>
    </row>
    <row r="61" spans="1:22">
      <c r="A61" s="2">
        <v>44</v>
      </c>
      <c r="B61" s="2">
        <f t="shared" si="7"/>
        <v>2.7836330999999994</v>
      </c>
      <c r="C61" s="2">
        <f t="shared" si="6"/>
        <v>2.782332320000009</v>
      </c>
      <c r="D61" s="2">
        <f t="shared" si="6"/>
        <v>2.7817653399999998</v>
      </c>
      <c r="E61" s="2">
        <f t="shared" si="6"/>
        <v>2.7819321599999967</v>
      </c>
      <c r="F61" s="2">
        <f t="shared" si="6"/>
        <v>2.7828327799999926</v>
      </c>
      <c r="G61" s="2">
        <f t="shared" si="6"/>
        <v>2.7844672000000017</v>
      </c>
      <c r="H61" s="4">
        <f t="shared" si="6"/>
        <v>2.7868354199999956</v>
      </c>
      <c r="I61" s="2">
        <f t="shared" si="6"/>
        <v>2.7899374399999957</v>
      </c>
      <c r="J61" s="2">
        <f t="shared" si="6"/>
        <v>2.7937732600000018</v>
      </c>
      <c r="K61" s="2">
        <f t="shared" si="6"/>
        <v>2.7983428799999928</v>
      </c>
      <c r="L61" s="2">
        <f t="shared" si="6"/>
        <v>2.8036462999999969</v>
      </c>
      <c r="M61" s="2">
        <f t="shared" si="6"/>
        <v>2.8096835200000001</v>
      </c>
      <c r="N61" s="2">
        <f t="shared" si="6"/>
        <v>2.8164545399999952</v>
      </c>
      <c r="O61" s="2">
        <f t="shared" si="6"/>
        <v>2.8239593599999964</v>
      </c>
      <c r="P61" s="2">
        <f t="shared" si="6"/>
        <v>2.8321979800000037</v>
      </c>
      <c r="Q61" s="2">
        <f t="shared" si="6"/>
        <v>2.8411703999999958</v>
      </c>
      <c r="R61" s="2">
        <f t="shared" si="6"/>
        <v>2.850876619999994</v>
      </c>
      <c r="S61" s="2">
        <f t="shared" si="6"/>
        <v>2.8613166400000054</v>
      </c>
      <c r="T61" s="2">
        <f t="shared" si="6"/>
        <v>2.8724904599999945</v>
      </c>
      <c r="U61" s="2">
        <f t="shared" si="6"/>
        <v>2.8843980799999969</v>
      </c>
      <c r="V61" s="2">
        <f t="shared" si="6"/>
        <v>2.8970395000000053</v>
      </c>
    </row>
    <row r="62" spans="1:22">
      <c r="A62" s="2">
        <v>45</v>
      </c>
      <c r="B62" s="2">
        <f t="shared" si="7"/>
        <v>2.8704407500000002</v>
      </c>
      <c r="C62" s="2">
        <f t="shared" si="6"/>
        <v>2.8693405000000105</v>
      </c>
      <c r="D62" s="2">
        <f t="shared" si="6"/>
        <v>2.8689740500000021</v>
      </c>
      <c r="E62" s="2">
        <f t="shared" si="6"/>
        <v>2.8693414000000033</v>
      </c>
      <c r="F62" s="2">
        <f t="shared" si="6"/>
        <v>2.8704425499999928</v>
      </c>
      <c r="G62" s="2">
        <f t="shared" si="6"/>
        <v>2.8722775000000027</v>
      </c>
      <c r="H62" s="4">
        <f t="shared" si="6"/>
        <v>2.8748462499999974</v>
      </c>
      <c r="I62" s="2">
        <f t="shared" si="6"/>
        <v>2.8781487999999982</v>
      </c>
      <c r="J62" s="2">
        <f t="shared" si="6"/>
        <v>2.8821851500000051</v>
      </c>
      <c r="K62" s="2">
        <f t="shared" si="6"/>
        <v>2.8869552999999968</v>
      </c>
      <c r="L62" s="2">
        <f t="shared" si="6"/>
        <v>2.8924592499999946</v>
      </c>
      <c r="M62" s="2">
        <f t="shared" si="6"/>
        <v>2.8986970000000056</v>
      </c>
      <c r="N62" s="2">
        <f t="shared" si="6"/>
        <v>2.9056685500000015</v>
      </c>
      <c r="O62" s="2">
        <f t="shared" si="6"/>
        <v>2.9133738999999963</v>
      </c>
      <c r="P62" s="2">
        <f t="shared" si="6"/>
        <v>2.9218130500000044</v>
      </c>
      <c r="Q62" s="2">
        <f t="shared" si="6"/>
        <v>2.9309860000000043</v>
      </c>
      <c r="R62" s="2">
        <f t="shared" si="6"/>
        <v>2.9408927499999962</v>
      </c>
      <c r="S62" s="2">
        <f t="shared" si="6"/>
        <v>2.9515333000000084</v>
      </c>
      <c r="T62" s="2">
        <f t="shared" si="6"/>
        <v>2.9629076499999982</v>
      </c>
      <c r="U62" s="2">
        <f t="shared" si="6"/>
        <v>2.9750157999999942</v>
      </c>
      <c r="V62" s="2">
        <f t="shared" si="6"/>
        <v>2.9878577500000105</v>
      </c>
    </row>
    <row r="63" spans="1:22">
      <c r="A63" s="2">
        <v>46</v>
      </c>
      <c r="B63" s="2">
        <f t="shared" si="7"/>
        <v>2.9564104000000029</v>
      </c>
      <c r="C63" s="2">
        <f t="shared" si="6"/>
        <v>2.9555106800000104</v>
      </c>
      <c r="D63" s="2">
        <f t="shared" si="6"/>
        <v>2.9553447600000027</v>
      </c>
      <c r="E63" s="2">
        <f t="shared" si="6"/>
        <v>2.9559126400000011</v>
      </c>
      <c r="F63" s="2">
        <f t="shared" si="6"/>
        <v>2.9572143199999914</v>
      </c>
      <c r="G63" s="2">
        <f t="shared" si="6"/>
        <v>2.959249800000002</v>
      </c>
      <c r="H63" s="4">
        <f t="shared" si="6"/>
        <v>2.9620190799999975</v>
      </c>
      <c r="I63" s="2">
        <f t="shared" si="6"/>
        <v>2.965522159999999</v>
      </c>
      <c r="J63" s="2">
        <f t="shared" si="6"/>
        <v>2.9697590400000067</v>
      </c>
      <c r="K63" s="2">
        <f t="shared" si="6"/>
        <v>2.9747297199999991</v>
      </c>
      <c r="L63" s="2">
        <f t="shared" si="6"/>
        <v>2.9804341999999977</v>
      </c>
      <c r="M63" s="2">
        <f t="shared" si="6"/>
        <v>2.9868724800000024</v>
      </c>
      <c r="N63" s="2">
        <f t="shared" si="6"/>
        <v>2.994044559999999</v>
      </c>
      <c r="O63" s="2">
        <f t="shared" si="6"/>
        <v>3.0019504399999946</v>
      </c>
      <c r="P63" s="2">
        <f t="shared" si="6"/>
        <v>3.0105901200000034</v>
      </c>
      <c r="Q63" s="2">
        <f t="shared" si="6"/>
        <v>3.019963599999997</v>
      </c>
      <c r="R63" s="2">
        <f t="shared" si="6"/>
        <v>3.0300708799999967</v>
      </c>
      <c r="S63" s="2">
        <f t="shared" si="6"/>
        <v>3.0409119600000096</v>
      </c>
      <c r="T63" s="2">
        <f t="shared" si="6"/>
        <v>3.0524868400000003</v>
      </c>
      <c r="U63" s="2">
        <f t="shared" si="6"/>
        <v>3.064795519999997</v>
      </c>
      <c r="V63" s="2">
        <f t="shared" si="6"/>
        <v>3.077838000000007</v>
      </c>
    </row>
    <row r="64" spans="1:22">
      <c r="A64" s="2">
        <v>47</v>
      </c>
      <c r="B64" s="2">
        <f t="shared" si="7"/>
        <v>3.0415420500000003</v>
      </c>
      <c r="C64" s="2">
        <f t="shared" si="6"/>
        <v>3.0408428600000086</v>
      </c>
      <c r="D64" s="2">
        <f t="shared" si="6"/>
        <v>3.0408774700000016</v>
      </c>
      <c r="E64" s="2">
        <f t="shared" si="6"/>
        <v>3.0416458800000008</v>
      </c>
      <c r="F64" s="2">
        <f t="shared" si="6"/>
        <v>3.0431480899999919</v>
      </c>
      <c r="G64" s="2">
        <f t="shared" si="6"/>
        <v>3.0453840999999997</v>
      </c>
      <c r="H64" s="4">
        <f t="shared" si="6"/>
        <v>3.0483539099999959</v>
      </c>
      <c r="I64" s="2">
        <f t="shared" si="6"/>
        <v>3.0520575199999982</v>
      </c>
      <c r="J64" s="2">
        <f t="shared" si="6"/>
        <v>3.0564949299999995</v>
      </c>
      <c r="K64" s="2">
        <f t="shared" si="6"/>
        <v>3.0616661399999998</v>
      </c>
      <c r="L64" s="2">
        <f t="shared" si="6"/>
        <v>3.067571149999992</v>
      </c>
      <c r="M64" s="2">
        <f t="shared" si="6"/>
        <v>3.0742099600000046</v>
      </c>
      <c r="N64" s="2">
        <f t="shared" si="6"/>
        <v>3.0815825700000019</v>
      </c>
      <c r="O64" s="2">
        <f t="shared" si="6"/>
        <v>3.0896889799999983</v>
      </c>
      <c r="P64" s="2">
        <f t="shared" si="6"/>
        <v>3.0985291900000078</v>
      </c>
      <c r="Q64" s="2">
        <f t="shared" si="6"/>
        <v>3.1081032000000022</v>
      </c>
      <c r="R64" s="2">
        <f t="shared" si="6"/>
        <v>3.1184110099999955</v>
      </c>
      <c r="S64" s="2">
        <f t="shared" si="6"/>
        <v>3.1294526200000092</v>
      </c>
      <c r="T64" s="2">
        <f t="shared" si="6"/>
        <v>3.1412280300000006</v>
      </c>
      <c r="U64" s="2">
        <f t="shared" si="6"/>
        <v>3.1537372399999981</v>
      </c>
      <c r="V64" s="2">
        <f t="shared" si="6"/>
        <v>3.1669802500000088</v>
      </c>
    </row>
    <row r="65" spans="1:22">
      <c r="A65" s="2">
        <v>48</v>
      </c>
      <c r="B65" s="2">
        <f t="shared" si="7"/>
        <v>3.1258356999999961</v>
      </c>
      <c r="C65" s="2">
        <f t="shared" si="6"/>
        <v>3.1253370400000051</v>
      </c>
      <c r="D65" s="2">
        <f t="shared" si="6"/>
        <v>3.1255721799999989</v>
      </c>
      <c r="E65" s="2">
        <f t="shared" si="6"/>
        <v>3.1265411199999988</v>
      </c>
      <c r="F65" s="2">
        <f t="shared" si="6"/>
        <v>3.1282438599999871</v>
      </c>
      <c r="G65" s="2">
        <f t="shared" si="6"/>
        <v>3.1306804000000028</v>
      </c>
      <c r="H65" s="4">
        <f t="shared" si="6"/>
        <v>3.1338507399999926</v>
      </c>
      <c r="I65" s="2">
        <f t="shared" si="6"/>
        <v>3.1377548799999886</v>
      </c>
      <c r="J65" s="2">
        <f t="shared" si="6"/>
        <v>3.1423928199999978</v>
      </c>
      <c r="K65" s="2">
        <f t="shared" si="6"/>
        <v>3.1477645599999917</v>
      </c>
      <c r="L65" s="2">
        <f t="shared" si="6"/>
        <v>3.1538700999999918</v>
      </c>
      <c r="M65" s="2">
        <f t="shared" si="6"/>
        <v>3.160709439999998</v>
      </c>
      <c r="N65" s="2">
        <f t="shared" si="6"/>
        <v>3.1682825799999961</v>
      </c>
      <c r="O65" s="2">
        <f t="shared" si="6"/>
        <v>3.1765895199999932</v>
      </c>
      <c r="P65" s="2">
        <f t="shared" si="6"/>
        <v>3.1856302600000035</v>
      </c>
      <c r="Q65" s="2">
        <f t="shared" si="6"/>
        <v>3.1954047999999986</v>
      </c>
      <c r="R65" s="2">
        <f t="shared" ref="R65:V73" si="8">$M$8+$M$9*$A65+$M$10*R$17+$M$11*$A65^2+$M$12*$A65*R$17+$M$13*R$17^2</f>
        <v>3.2059131399999927</v>
      </c>
      <c r="S65" s="2">
        <f t="shared" si="8"/>
        <v>3.2171552800000001</v>
      </c>
      <c r="T65" s="2">
        <f t="shared" si="8"/>
        <v>3.2291312199999922</v>
      </c>
      <c r="U65" s="2">
        <f t="shared" si="8"/>
        <v>3.2418409599999904</v>
      </c>
      <c r="V65" s="2">
        <f t="shared" si="8"/>
        <v>3.2552845000000019</v>
      </c>
    </row>
    <row r="66" spans="1:22">
      <c r="A66" s="2">
        <v>49</v>
      </c>
      <c r="B66" s="2">
        <f t="shared" si="7"/>
        <v>3.2092913499999973</v>
      </c>
      <c r="C66" s="2">
        <f t="shared" si="7"/>
        <v>3.2089932200000071</v>
      </c>
      <c r="D66" s="2">
        <f t="shared" si="7"/>
        <v>3.2094288900000016</v>
      </c>
      <c r="E66" s="2">
        <f t="shared" si="7"/>
        <v>3.2105983599999988</v>
      </c>
      <c r="F66" s="2">
        <f t="shared" si="7"/>
        <v>3.2125016299999913</v>
      </c>
      <c r="G66" s="2">
        <f t="shared" si="7"/>
        <v>3.2151387000000042</v>
      </c>
      <c r="H66" s="4">
        <f t="shared" si="7"/>
        <v>3.2185095700000019</v>
      </c>
      <c r="I66" s="2">
        <f t="shared" si="7"/>
        <v>3.2226142399999915</v>
      </c>
      <c r="J66" s="2">
        <f t="shared" si="7"/>
        <v>3.2274527100000014</v>
      </c>
      <c r="K66" s="2">
        <f t="shared" si="7"/>
        <v>3.2330249799999962</v>
      </c>
      <c r="L66" s="2">
        <f t="shared" si="7"/>
        <v>3.239331049999997</v>
      </c>
      <c r="M66" s="2">
        <f t="shared" si="7"/>
        <v>3.2463709200000039</v>
      </c>
      <c r="N66" s="2">
        <f t="shared" si="7"/>
        <v>3.2541445899999957</v>
      </c>
      <c r="O66" s="2">
        <f t="shared" si="7"/>
        <v>3.2626520599999935</v>
      </c>
      <c r="P66" s="2">
        <f t="shared" si="7"/>
        <v>3.2718933300000046</v>
      </c>
      <c r="Q66" s="2">
        <f t="shared" si="7"/>
        <v>3.2818684000000005</v>
      </c>
      <c r="R66" s="2">
        <f t="shared" si="8"/>
        <v>3.2925772699999953</v>
      </c>
      <c r="S66" s="2">
        <f t="shared" si="8"/>
        <v>3.3040199400000034</v>
      </c>
      <c r="T66" s="2">
        <f t="shared" si="8"/>
        <v>3.3161964099999963</v>
      </c>
      <c r="U66" s="2">
        <f t="shared" si="8"/>
        <v>3.3291066799999953</v>
      </c>
      <c r="V66" s="2">
        <f t="shared" si="8"/>
        <v>3.3427507500000075</v>
      </c>
    </row>
    <row r="67" spans="1:22">
      <c r="A67" s="2">
        <v>50</v>
      </c>
      <c r="B67" s="2">
        <f t="shared" si="7"/>
        <v>3.2919090000000004</v>
      </c>
      <c r="C67" s="2">
        <f t="shared" si="7"/>
        <v>3.2918114000000074</v>
      </c>
      <c r="D67" s="2">
        <f t="shared" si="7"/>
        <v>3.2924475999999991</v>
      </c>
      <c r="E67" s="2">
        <f t="shared" si="7"/>
        <v>3.2938176000000006</v>
      </c>
      <c r="F67" s="2">
        <f t="shared" si="7"/>
        <v>3.2959213999999903</v>
      </c>
      <c r="G67" s="2">
        <f t="shared" si="7"/>
        <v>3.298759000000004</v>
      </c>
      <c r="H67" s="4">
        <f t="shared" si="7"/>
        <v>3.3023303999999953</v>
      </c>
      <c r="I67" s="2">
        <f t="shared" si="7"/>
        <v>3.3066355999999928</v>
      </c>
      <c r="J67" s="2">
        <f t="shared" si="7"/>
        <v>3.3116746000000035</v>
      </c>
      <c r="K67" s="2">
        <f t="shared" si="7"/>
        <v>3.3174473999999989</v>
      </c>
      <c r="L67" s="2">
        <f t="shared" si="7"/>
        <v>3.3239539999999934</v>
      </c>
      <c r="M67" s="2">
        <f t="shared" si="7"/>
        <v>3.3311944000000011</v>
      </c>
      <c r="N67" s="2">
        <f t="shared" si="7"/>
        <v>3.3391686000000007</v>
      </c>
      <c r="O67" s="2">
        <f t="shared" si="7"/>
        <v>3.3478765999999922</v>
      </c>
      <c r="P67" s="2">
        <f t="shared" si="7"/>
        <v>3.357318400000004</v>
      </c>
      <c r="Q67" s="2">
        <f t="shared" si="7"/>
        <v>3.3674940000000007</v>
      </c>
      <c r="R67" s="2">
        <f t="shared" si="8"/>
        <v>3.3784033999999892</v>
      </c>
      <c r="S67" s="2">
        <f t="shared" si="8"/>
        <v>3.3900466000000051</v>
      </c>
      <c r="T67" s="2">
        <f t="shared" si="8"/>
        <v>3.4024235999999988</v>
      </c>
      <c r="U67" s="2">
        <f t="shared" si="8"/>
        <v>3.4155343999999985</v>
      </c>
      <c r="V67" s="2">
        <f t="shared" si="8"/>
        <v>3.4293790000000044</v>
      </c>
    </row>
    <row r="68" spans="1:22">
      <c r="A68" s="2">
        <v>51</v>
      </c>
      <c r="B68" s="2">
        <f t="shared" si="7"/>
        <v>3.3736886499999983</v>
      </c>
      <c r="C68" s="2">
        <f t="shared" si="7"/>
        <v>3.373791580000006</v>
      </c>
      <c r="D68" s="2">
        <f t="shared" si="7"/>
        <v>3.3746283099999985</v>
      </c>
      <c r="E68" s="2">
        <f t="shared" si="7"/>
        <v>3.3761988400000007</v>
      </c>
      <c r="F68" s="2">
        <f t="shared" si="7"/>
        <v>3.3785031699999912</v>
      </c>
      <c r="G68" s="2">
        <f t="shared" si="7"/>
        <v>3.3815413000000021</v>
      </c>
      <c r="H68" s="4">
        <f t="shared" si="7"/>
        <v>3.3853132300000013</v>
      </c>
      <c r="I68" s="2">
        <f t="shared" si="7"/>
        <v>3.3898189599999924</v>
      </c>
      <c r="J68" s="2">
        <f t="shared" si="7"/>
        <v>3.3950584900000038</v>
      </c>
      <c r="K68" s="2">
        <f t="shared" si="7"/>
        <v>3.4010318199999929</v>
      </c>
      <c r="L68" s="2">
        <f t="shared" si="7"/>
        <v>3.4077389499999953</v>
      </c>
      <c r="M68" s="2">
        <f t="shared" si="7"/>
        <v>3.4151798799999966</v>
      </c>
      <c r="N68" s="2">
        <f t="shared" si="7"/>
        <v>3.423354609999997</v>
      </c>
      <c r="O68" s="2">
        <f t="shared" si="7"/>
        <v>3.4322631399999963</v>
      </c>
      <c r="P68" s="2">
        <f t="shared" si="7"/>
        <v>3.4419054700000018</v>
      </c>
      <c r="Q68" s="2">
        <f t="shared" si="7"/>
        <v>3.4522815999999992</v>
      </c>
      <c r="R68" s="2">
        <f t="shared" si="8"/>
        <v>3.4633915299999884</v>
      </c>
      <c r="S68" s="2">
        <f t="shared" si="8"/>
        <v>3.4752352600000052</v>
      </c>
      <c r="T68" s="2">
        <f t="shared" si="8"/>
        <v>3.4878127899999996</v>
      </c>
      <c r="U68" s="2">
        <f t="shared" si="8"/>
        <v>3.501124119999993</v>
      </c>
      <c r="V68" s="2">
        <f t="shared" si="8"/>
        <v>3.5151692500000067</v>
      </c>
    </row>
    <row r="69" spans="1:22">
      <c r="A69" s="2">
        <v>52</v>
      </c>
      <c r="B69" s="2">
        <f t="shared" si="7"/>
        <v>3.4546302999999945</v>
      </c>
      <c r="C69" s="2">
        <f t="shared" si="7"/>
        <v>3.454933760000003</v>
      </c>
      <c r="D69" s="2">
        <f t="shared" si="7"/>
        <v>3.4559710199999962</v>
      </c>
      <c r="E69" s="2">
        <f t="shared" si="7"/>
        <v>3.4577420799999956</v>
      </c>
      <c r="F69" s="2">
        <f t="shared" si="7"/>
        <v>3.4602469399999869</v>
      </c>
      <c r="G69" s="2">
        <f t="shared" si="7"/>
        <v>3.4634855999999985</v>
      </c>
      <c r="H69" s="4">
        <f t="shared" si="7"/>
        <v>3.4674580599999913</v>
      </c>
      <c r="I69" s="2">
        <f t="shared" si="7"/>
        <v>3.4721643199999903</v>
      </c>
      <c r="J69" s="2">
        <f t="shared" si="7"/>
        <v>3.4776043800000025</v>
      </c>
      <c r="K69" s="2">
        <f t="shared" si="7"/>
        <v>3.4837782399999924</v>
      </c>
      <c r="L69" s="2">
        <f t="shared" si="7"/>
        <v>3.4906858999999884</v>
      </c>
      <c r="M69" s="2">
        <f t="shared" si="7"/>
        <v>3.4983273599999976</v>
      </c>
      <c r="N69" s="2">
        <f t="shared" si="7"/>
        <v>3.5067026199999916</v>
      </c>
      <c r="O69" s="2">
        <f t="shared" si="7"/>
        <v>3.5158116799999917</v>
      </c>
      <c r="P69" s="2">
        <f t="shared" si="7"/>
        <v>3.5256545399999979</v>
      </c>
      <c r="Q69" s="2">
        <f t="shared" si="7"/>
        <v>3.536231199999996</v>
      </c>
      <c r="R69" s="2">
        <f t="shared" si="8"/>
        <v>3.5475416599999861</v>
      </c>
      <c r="S69" s="2">
        <f t="shared" si="8"/>
        <v>3.5595859200000035</v>
      </c>
      <c r="T69" s="2">
        <f t="shared" si="8"/>
        <v>3.5723639799999916</v>
      </c>
      <c r="U69" s="2">
        <f t="shared" si="8"/>
        <v>3.5858758399999928</v>
      </c>
      <c r="V69" s="2">
        <f t="shared" si="8"/>
        <v>3.6001215000000002</v>
      </c>
    </row>
    <row r="70" spans="1:22">
      <c r="A70" s="2">
        <v>53</v>
      </c>
      <c r="B70" s="2">
        <f t="shared" si="7"/>
        <v>3.5347339499999997</v>
      </c>
      <c r="C70" s="2">
        <f t="shared" si="7"/>
        <v>3.5352379400000054</v>
      </c>
      <c r="D70" s="2">
        <f t="shared" si="7"/>
        <v>3.5364757299999994</v>
      </c>
      <c r="E70" s="2">
        <f t="shared" si="7"/>
        <v>3.5384473199999995</v>
      </c>
      <c r="F70" s="2">
        <f t="shared" si="7"/>
        <v>3.5411527099999915</v>
      </c>
      <c r="G70" s="2">
        <f t="shared" si="7"/>
        <v>3.5445919000000004</v>
      </c>
      <c r="H70" s="4">
        <f t="shared" si="7"/>
        <v>3.5487648899999975</v>
      </c>
      <c r="I70" s="2">
        <f t="shared" si="7"/>
        <v>3.5536716799999937</v>
      </c>
      <c r="J70" s="2">
        <f t="shared" si="7"/>
        <v>3.5593122699999995</v>
      </c>
      <c r="K70" s="2">
        <f t="shared" si="7"/>
        <v>3.5656866599999972</v>
      </c>
      <c r="L70" s="2">
        <f t="shared" si="7"/>
        <v>3.572794849999994</v>
      </c>
      <c r="M70" s="2">
        <f t="shared" si="7"/>
        <v>3.5806368399999968</v>
      </c>
      <c r="N70" s="2">
        <f t="shared" si="7"/>
        <v>3.5892126299999987</v>
      </c>
      <c r="O70" s="2">
        <f t="shared" si="7"/>
        <v>3.5985222199999924</v>
      </c>
      <c r="P70" s="2">
        <f t="shared" si="7"/>
        <v>3.6085656100000065</v>
      </c>
      <c r="Q70" s="2">
        <f t="shared" si="7"/>
        <v>3.6193427999999983</v>
      </c>
      <c r="R70" s="2">
        <f t="shared" si="8"/>
        <v>3.6308537899999891</v>
      </c>
      <c r="S70" s="2">
        <f t="shared" si="8"/>
        <v>3.6430985800000073</v>
      </c>
      <c r="T70" s="2">
        <f t="shared" si="8"/>
        <v>3.6560771699999961</v>
      </c>
      <c r="U70" s="2">
        <f t="shared" si="8"/>
        <v>3.6697895599999981</v>
      </c>
      <c r="V70" s="2">
        <f t="shared" si="8"/>
        <v>3.6842357500000062</v>
      </c>
    </row>
    <row r="71" spans="1:22">
      <c r="A71" s="2">
        <v>54</v>
      </c>
      <c r="B71" s="2">
        <f t="shared" si="7"/>
        <v>3.6139995999999996</v>
      </c>
      <c r="C71" s="2">
        <f t="shared" si="7"/>
        <v>3.6147041200000061</v>
      </c>
      <c r="D71" s="2">
        <f t="shared" si="7"/>
        <v>3.6161424400000008</v>
      </c>
      <c r="E71" s="2">
        <f t="shared" si="7"/>
        <v>3.6183145600000017</v>
      </c>
      <c r="F71" s="2">
        <f t="shared" si="7"/>
        <v>3.621220479999991</v>
      </c>
      <c r="G71" s="2">
        <f t="shared" si="7"/>
        <v>3.6248602000000005</v>
      </c>
      <c r="H71" s="4">
        <f t="shared" si="7"/>
        <v>3.6292337199999984</v>
      </c>
      <c r="I71" s="2">
        <f t="shared" si="7"/>
        <v>3.6343410399999954</v>
      </c>
      <c r="J71" s="2">
        <f t="shared" si="7"/>
        <v>3.6401821600000019</v>
      </c>
      <c r="K71" s="2">
        <f t="shared" si="7"/>
        <v>3.6467570799999933</v>
      </c>
      <c r="L71" s="2">
        <f t="shared" si="7"/>
        <v>3.6540657999999979</v>
      </c>
      <c r="M71" s="2">
        <f t="shared" si="7"/>
        <v>3.6621083200000015</v>
      </c>
      <c r="N71" s="2">
        <f t="shared" si="7"/>
        <v>3.670884639999997</v>
      </c>
      <c r="O71" s="2">
        <f t="shared" si="7"/>
        <v>3.6803947599999915</v>
      </c>
      <c r="P71" s="2">
        <f t="shared" si="7"/>
        <v>3.6906386800000064</v>
      </c>
      <c r="Q71" s="2">
        <f t="shared" si="7"/>
        <v>3.7016163999999989</v>
      </c>
      <c r="R71" s="2">
        <f t="shared" si="8"/>
        <v>3.7133279199999905</v>
      </c>
      <c r="S71" s="2">
        <f t="shared" si="8"/>
        <v>3.7257732400000094</v>
      </c>
      <c r="T71" s="2">
        <f t="shared" si="8"/>
        <v>3.738952359999999</v>
      </c>
      <c r="U71" s="2">
        <f t="shared" si="8"/>
        <v>3.7528652799999946</v>
      </c>
      <c r="V71" s="2">
        <f t="shared" si="8"/>
        <v>3.7675120000000035</v>
      </c>
    </row>
    <row r="72" spans="1:22">
      <c r="A72" s="2">
        <v>55</v>
      </c>
      <c r="B72" s="2">
        <f t="shared" si="7"/>
        <v>3.6924272499999979</v>
      </c>
      <c r="C72" s="2">
        <f t="shared" si="7"/>
        <v>3.6933323000000051</v>
      </c>
      <c r="D72" s="2">
        <f t="shared" si="7"/>
        <v>3.6949711500000006</v>
      </c>
      <c r="E72" s="2">
        <f t="shared" si="7"/>
        <v>3.6973437999999987</v>
      </c>
      <c r="F72" s="2">
        <f t="shared" si="7"/>
        <v>3.7004502499999887</v>
      </c>
      <c r="G72" s="2">
        <f t="shared" si="7"/>
        <v>3.7042905000000026</v>
      </c>
      <c r="H72" s="4">
        <f t="shared" si="7"/>
        <v>3.7088645499999977</v>
      </c>
      <c r="I72" s="2">
        <f t="shared" si="7"/>
        <v>3.7141723999999954</v>
      </c>
      <c r="J72" s="2">
        <f t="shared" si="7"/>
        <v>3.7202140500000027</v>
      </c>
      <c r="K72" s="2">
        <f t="shared" si="7"/>
        <v>3.7269894999999948</v>
      </c>
      <c r="L72" s="2">
        <f t="shared" si="7"/>
        <v>3.7344987499999931</v>
      </c>
      <c r="M72" s="2">
        <f t="shared" si="7"/>
        <v>3.7427417999999975</v>
      </c>
      <c r="N72" s="2">
        <f t="shared" si="7"/>
        <v>3.7517186500000008</v>
      </c>
      <c r="O72" s="2">
        <f t="shared" si="7"/>
        <v>3.7614292999999961</v>
      </c>
      <c r="P72" s="2">
        <f t="shared" si="7"/>
        <v>3.7718737500000046</v>
      </c>
      <c r="Q72" s="2">
        <f t="shared" si="7"/>
        <v>3.7830519999999979</v>
      </c>
      <c r="R72" s="2">
        <f t="shared" si="8"/>
        <v>3.7949640499999902</v>
      </c>
      <c r="S72" s="2">
        <f t="shared" si="8"/>
        <v>3.8076099000000028</v>
      </c>
      <c r="T72" s="2">
        <f t="shared" si="8"/>
        <v>3.8209895499999931</v>
      </c>
      <c r="U72" s="2">
        <f t="shared" si="8"/>
        <v>3.8351029999999966</v>
      </c>
      <c r="V72" s="2">
        <f t="shared" si="8"/>
        <v>3.8499502500000062</v>
      </c>
    </row>
    <row r="73" spans="1:22">
      <c r="A73" s="2">
        <v>56</v>
      </c>
      <c r="B73" s="2">
        <f t="shared" si="7"/>
        <v>3.7700169000000017</v>
      </c>
      <c r="C73" s="2">
        <f t="shared" si="7"/>
        <v>3.7711224800000132</v>
      </c>
      <c r="D73" s="2">
        <f t="shared" si="7"/>
        <v>3.7729618600000059</v>
      </c>
      <c r="E73" s="2">
        <f t="shared" si="7"/>
        <v>3.7755350400000047</v>
      </c>
      <c r="F73" s="2">
        <f t="shared" si="7"/>
        <v>3.7788420199999955</v>
      </c>
      <c r="G73" s="2">
        <f t="shared" si="7"/>
        <v>3.7828828000000065</v>
      </c>
      <c r="H73" s="4">
        <f t="shared" si="7"/>
        <v>3.7876573800000024</v>
      </c>
      <c r="I73" s="2">
        <f t="shared" si="7"/>
        <v>3.7931657599999973</v>
      </c>
      <c r="J73" s="2">
        <f t="shared" si="7"/>
        <v>3.7994079400000089</v>
      </c>
      <c r="K73" s="2">
        <f t="shared" si="7"/>
        <v>3.8063839200000018</v>
      </c>
      <c r="L73" s="2">
        <f t="shared" si="7"/>
        <v>3.8140937000000008</v>
      </c>
      <c r="M73" s="2">
        <f t="shared" si="7"/>
        <v>3.8225372800000059</v>
      </c>
      <c r="N73" s="2">
        <f t="shared" si="7"/>
        <v>3.8317146600000029</v>
      </c>
      <c r="O73" s="2">
        <f t="shared" si="7"/>
        <v>3.841625839999999</v>
      </c>
      <c r="P73" s="2">
        <f t="shared" si="7"/>
        <v>3.8522708200000082</v>
      </c>
      <c r="Q73" s="2">
        <f t="shared" si="7"/>
        <v>3.8636496000000022</v>
      </c>
      <c r="R73" s="2">
        <f t="shared" si="8"/>
        <v>3.8757621799999953</v>
      </c>
      <c r="S73" s="2">
        <f t="shared" si="8"/>
        <v>3.8886085600000087</v>
      </c>
      <c r="T73" s="2">
        <f t="shared" si="8"/>
        <v>3.9021887399999997</v>
      </c>
      <c r="U73" s="2">
        <f t="shared" si="8"/>
        <v>3.9165027199999969</v>
      </c>
      <c r="V73" s="2">
        <f>$M$8+$M$9*$A73+$M$10*V$17+$M$11*$A73^2+$M$12*$A73*V$17+$M$13*V$17^2</f>
        <v>3.9315505000000073</v>
      </c>
    </row>
    <row r="75" spans="1:22" ht="23.25">
      <c r="M75" s="29" t="s">
        <v>82</v>
      </c>
      <c r="N75" s="27">
        <v>42</v>
      </c>
      <c r="O75" s="28"/>
      <c r="P75" s="43">
        <v>3200</v>
      </c>
      <c r="Q75" s="43"/>
      <c r="R75" s="28" t="s">
        <v>80</v>
      </c>
    </row>
    <row r="78" spans="1:22" ht="26.25">
      <c r="N78" s="13" t="s">
        <v>27</v>
      </c>
      <c r="O78" s="14"/>
      <c r="P78" s="13" t="s">
        <v>33</v>
      </c>
    </row>
    <row r="79" spans="1:22" ht="15.75" thickBot="1"/>
    <row r="80" spans="1:22" ht="33" thickTop="1" thickBot="1">
      <c r="L80" s="45" t="s">
        <v>19</v>
      </c>
      <c r="M80" s="46"/>
      <c r="N80" s="31">
        <f>IF(N75&lt;=35,($D$8+$D$9*N75+$D$10*P$75+$D$11*N75^2+$D$12*N75*P$75+$D$13*P$75^2)+0.015,$M$8+$M$9*N75+$M$10*P$75+$M$11*N75^2+$M$12*N75*P$75+$M$13*P$75^2)</f>
        <v>2.659025199999995</v>
      </c>
      <c r="P80" s="33">
        <f>N80*1000</f>
        <v>2659.025199999995</v>
      </c>
    </row>
    <row r="81" spans="12:17" ht="27.75" thickTop="1" thickBot="1">
      <c r="L81" s="4"/>
      <c r="M81" s="15"/>
      <c r="N81" s="16"/>
      <c r="P81" s="32"/>
    </row>
    <row r="82" spans="12:17" ht="33" thickTop="1" thickBot="1">
      <c r="L82" s="45" t="s">
        <v>20</v>
      </c>
      <c r="M82" s="45"/>
      <c r="N82" s="36">
        <f>IF(N75:N75&gt;=8,L112+L113*N75+L114*P75+L115*N75^2+L116*N75*P75+L117*P75^2,"")</f>
        <v>4.2022157999999905</v>
      </c>
      <c r="O82" s="35"/>
      <c r="P82" s="33">
        <f>IF(ISNUMBER(N82),N82*1000,"")</f>
        <v>4202.2157999999908</v>
      </c>
    </row>
    <row r="83" spans="12:17" ht="27.75" thickTop="1" thickBot="1">
      <c r="L83" s="4"/>
      <c r="M83" s="15"/>
      <c r="N83" s="37"/>
      <c r="P83" s="34"/>
    </row>
    <row r="84" spans="12:17" ht="33" thickTop="1" thickBot="1">
      <c r="L84" s="45" t="s">
        <v>83</v>
      </c>
      <c r="M84" s="45"/>
      <c r="N84" s="31">
        <f>IF(ISNUMBER(N82),N82/N80,"")</f>
        <v>1.58035952423467</v>
      </c>
      <c r="O84" s="38"/>
    </row>
    <row r="85" spans="12:17" ht="27.75" thickTop="1" thickBot="1">
      <c r="L85" s="18"/>
      <c r="M85" s="18"/>
      <c r="N85" s="16"/>
      <c r="P85" s="30"/>
    </row>
    <row r="86" spans="12:17" ht="33" thickTop="1" thickBot="1">
      <c r="L86" s="45" t="s">
        <v>25</v>
      </c>
      <c r="M86" s="45"/>
      <c r="N86" s="31">
        <f>IF(N75&gt;=28,K132+K133*N75+K134*P75+K135*N75^2+K136*N75*P75+K137*P75^2,"")</f>
        <v>4.6481415999999998E-2</v>
      </c>
      <c r="O86" s="35"/>
      <c r="P86" s="33">
        <f>IF(ISNUMBER(N86),N86*1000,"")</f>
        <v>46.481415999999996</v>
      </c>
    </row>
    <row r="87" spans="12:17" ht="27.75" thickTop="1" thickBot="1">
      <c r="L87" s="4"/>
      <c r="M87" s="4"/>
      <c r="N87" s="16"/>
      <c r="P87" s="30"/>
    </row>
    <row r="88" spans="12:17" ht="33" thickTop="1" thickBot="1">
      <c r="L88" s="45" t="s">
        <v>21</v>
      </c>
      <c r="M88" s="45"/>
      <c r="N88" s="31">
        <f>IF(N75&lt;7,"",IF(N75&lt;=35,K148+K149*N75+K150*P75+K151*N75^2+K152*N75*P75+K153*P75^2,M148+M149*N75+M150*P75+M151*N75^2+M152*N75*P75+M153*P75^2))</f>
        <v>1.8965895999999987</v>
      </c>
      <c r="P88" s="33">
        <f>IF(ISNUMBER(N88),N88*1000,"")</f>
        <v>1896.5895999999987</v>
      </c>
      <c r="Q88" s="38"/>
    </row>
    <row r="89" spans="12:17" ht="27.75" thickTop="1" thickBot="1">
      <c r="L89" s="4"/>
      <c r="M89" s="4"/>
      <c r="N89" s="16"/>
      <c r="P89" s="17"/>
    </row>
    <row r="90" spans="12:17" ht="33" thickTop="1" thickBot="1">
      <c r="L90" s="45" t="s">
        <v>22</v>
      </c>
      <c r="M90" s="45"/>
      <c r="N90" s="31">
        <f>IF(N75&gt;=28,K165+K166*N75+K167*P75+K168*N75^2+K169*N75*P75+K170*P75^2,"")</f>
        <v>0.79899180000000314</v>
      </c>
      <c r="P90" s="33">
        <f>IF(ISNUMBER(N90),N90*1000,"")</f>
        <v>798.9918000000032</v>
      </c>
      <c r="Q90" s="38"/>
    </row>
    <row r="91" spans="12:17" ht="27.75" thickTop="1" thickBot="1">
      <c r="L91" s="4"/>
      <c r="M91" s="4"/>
      <c r="N91" s="16"/>
      <c r="P91" s="17"/>
    </row>
    <row r="92" spans="12:17" ht="33" thickTop="1" thickBot="1">
      <c r="L92" s="45" t="s">
        <v>23</v>
      </c>
      <c r="M92" s="45"/>
      <c r="N92" s="31">
        <f>IF(N75&gt;=28,L186+L187*N75+L188*P75+L189*N75^2+L190*N75*P75+L191*P75^2,"")</f>
        <v>0.51188989600000001</v>
      </c>
      <c r="O92" s="35"/>
      <c r="P92" s="40">
        <f>IF(ISNUMBER(N92),N92*1000,"")</f>
        <v>511.88989600000002</v>
      </c>
      <c r="Q92" s="38"/>
    </row>
    <row r="93" spans="12:17" ht="27.75" thickTop="1" thickBot="1">
      <c r="L93" s="4"/>
      <c r="M93" s="4"/>
      <c r="N93" s="39"/>
      <c r="P93" s="32"/>
    </row>
    <row r="94" spans="12:17" ht="33" thickTop="1" thickBot="1">
      <c r="L94" s="45" t="s">
        <v>24</v>
      </c>
      <c r="M94" s="45"/>
      <c r="N94" s="41">
        <f>IF(N75&gt;=28,K202+K203*N75+K204*P75+K205*N75^2+K206*N75*P75+K207*P75^2,"")</f>
        <v>0.19306064000000001</v>
      </c>
      <c r="P94" s="33">
        <f>IF(ISNUMBER(N94),N94*1000,"")</f>
        <v>193.06064000000001</v>
      </c>
      <c r="Q94" s="38"/>
    </row>
    <row r="95" spans="12:17" ht="15.75" thickTop="1">
      <c r="N95" s="42"/>
    </row>
    <row r="108" spans="10:21">
      <c r="J108" s="2" t="s">
        <v>0</v>
      </c>
      <c r="K108" s="2" t="s">
        <v>4</v>
      </c>
      <c r="N108" s="21"/>
      <c r="O108" s="21"/>
      <c r="P108" s="21"/>
      <c r="U108" s="2" t="s">
        <v>84</v>
      </c>
    </row>
    <row r="109" spans="10:21">
      <c r="N109" s="21"/>
      <c r="O109" s="21"/>
      <c r="P109" s="21"/>
    </row>
    <row r="110" spans="10:21">
      <c r="L110" s="2" t="s">
        <v>1</v>
      </c>
      <c r="N110" s="44"/>
      <c r="O110" s="44"/>
      <c r="P110" s="44"/>
    </row>
    <row r="111" spans="10:21">
      <c r="N111" s="44"/>
      <c r="O111" s="44"/>
      <c r="P111" s="44"/>
    </row>
    <row r="112" spans="10:21">
      <c r="J112" s="2" t="s">
        <v>9</v>
      </c>
      <c r="K112" s="2">
        <v>1</v>
      </c>
      <c r="L112" s="2">
        <v>-38.521317000000003</v>
      </c>
      <c r="N112" s="22"/>
      <c r="O112" s="23"/>
      <c r="P112" s="24"/>
    </row>
    <row r="113" spans="9:16">
      <c r="J113" s="2" t="s">
        <v>10</v>
      </c>
      <c r="K113" s="2">
        <v>1</v>
      </c>
      <c r="L113" s="2">
        <v>0.11668000000000001</v>
      </c>
      <c r="N113" s="22"/>
      <c r="O113" s="23"/>
      <c r="P113" s="24"/>
    </row>
    <row r="114" spans="9:16">
      <c r="I114" s="2" t="s">
        <v>26</v>
      </c>
      <c r="J114" s="2" t="s">
        <v>11</v>
      </c>
      <c r="K114" s="2">
        <v>1</v>
      </c>
      <c r="L114" s="2">
        <v>2.4140999999999999E-2</v>
      </c>
      <c r="N114" s="22"/>
      <c r="O114" s="23"/>
      <c r="P114" s="25"/>
    </row>
    <row r="115" spans="9:16">
      <c r="J115" s="2" t="s">
        <v>12</v>
      </c>
      <c r="K115" s="2">
        <v>1</v>
      </c>
      <c r="L115" s="2">
        <v>1.6999999999999999E-3</v>
      </c>
      <c r="N115" s="22"/>
      <c r="O115" s="23"/>
      <c r="P115" s="24"/>
    </row>
    <row r="116" spans="9:16">
      <c r="J116" s="2" t="s">
        <v>14</v>
      </c>
      <c r="K116" s="2">
        <v>1</v>
      </c>
      <c r="L116" s="2">
        <v>-2.5162999999999999E-5</v>
      </c>
      <c r="N116" s="22"/>
      <c r="O116" s="23"/>
      <c r="P116" s="24"/>
    </row>
    <row r="117" spans="9:16">
      <c r="J117" s="2" t="s">
        <v>15</v>
      </c>
      <c r="K117" s="2">
        <v>1</v>
      </c>
      <c r="L117" s="2">
        <v>-3.8130000000000002E-6</v>
      </c>
      <c r="N117" s="22"/>
      <c r="O117" s="23"/>
      <c r="P117" s="24"/>
    </row>
    <row r="118" spans="9:16">
      <c r="N118" s="21"/>
      <c r="O118" s="21"/>
      <c r="P118" s="21"/>
    </row>
    <row r="130" spans="8:11">
      <c r="I130" s="2" t="s">
        <v>0</v>
      </c>
      <c r="J130" s="2" t="s">
        <v>4</v>
      </c>
      <c r="K130" s="2" t="s">
        <v>1</v>
      </c>
    </row>
    <row r="132" spans="8:11">
      <c r="I132" s="2" t="s">
        <v>9</v>
      </c>
      <c r="J132" s="2">
        <v>1</v>
      </c>
      <c r="K132" s="2">
        <v>1.0810150000000001</v>
      </c>
    </row>
    <row r="133" spans="8:11">
      <c r="I133" s="2" t="s">
        <v>10</v>
      </c>
      <c r="J133" s="2">
        <v>1</v>
      </c>
      <c r="K133" s="2">
        <v>3.3040000000000001E-3</v>
      </c>
    </row>
    <row r="134" spans="8:11">
      <c r="H134" s="4" t="s">
        <v>28</v>
      </c>
      <c r="I134" s="2" t="s">
        <v>11</v>
      </c>
      <c r="J134" s="2">
        <v>1</v>
      </c>
      <c r="K134" s="2">
        <v>-7.3700000000000002E-4</v>
      </c>
    </row>
    <row r="135" spans="8:11">
      <c r="I135" s="2" t="s">
        <v>12</v>
      </c>
      <c r="J135" s="2">
        <v>1</v>
      </c>
      <c r="K135" s="2">
        <v>2.0044E-5</v>
      </c>
    </row>
    <row r="136" spans="8:11">
      <c r="I136" s="2" t="s">
        <v>14</v>
      </c>
      <c r="J136" s="2">
        <v>1</v>
      </c>
      <c r="K136" s="2">
        <v>-8.9299999999999996E-7</v>
      </c>
    </row>
    <row r="137" spans="8:11">
      <c r="I137" s="2" t="s">
        <v>15</v>
      </c>
      <c r="J137" s="2">
        <v>1</v>
      </c>
      <c r="K137" s="2">
        <v>1.24E-7</v>
      </c>
    </row>
    <row r="145" spans="8:13">
      <c r="K145" s="2" t="s">
        <v>79</v>
      </c>
      <c r="M145" s="2" t="s">
        <v>17</v>
      </c>
    </row>
    <row r="146" spans="8:13">
      <c r="I146" s="2" t="s">
        <v>0</v>
      </c>
      <c r="J146" s="2" t="s">
        <v>4</v>
      </c>
      <c r="K146" s="2" t="s">
        <v>1</v>
      </c>
    </row>
    <row r="148" spans="8:13" ht="15.75">
      <c r="I148" s="2" t="s">
        <v>9</v>
      </c>
      <c r="J148" s="2">
        <v>1</v>
      </c>
      <c r="K148" s="19">
        <v>16.028127999999999</v>
      </c>
      <c r="L148" s="8"/>
      <c r="M148" s="2">
        <v>27.591974</v>
      </c>
    </row>
    <row r="149" spans="8:13" ht="15.75">
      <c r="H149" s="4" t="s">
        <v>29</v>
      </c>
      <c r="I149" s="2" t="s">
        <v>10</v>
      </c>
      <c r="J149" s="2">
        <v>1</v>
      </c>
      <c r="K149" s="19">
        <v>-4.5120000000000004E-3</v>
      </c>
      <c r="L149" s="8"/>
      <c r="M149" s="2">
        <v>0.21093500000000001</v>
      </c>
    </row>
    <row r="150" spans="8:13" ht="15.75">
      <c r="I150" s="2" t="s">
        <v>11</v>
      </c>
      <c r="J150" s="2">
        <v>1</v>
      </c>
      <c r="K150" s="20">
        <v>-1.014E-2</v>
      </c>
      <c r="L150" s="9"/>
      <c r="M150" s="2">
        <v>-2.0076E-2</v>
      </c>
    </row>
    <row r="151" spans="8:13" ht="15.75">
      <c r="I151" s="2" t="s">
        <v>12</v>
      </c>
      <c r="J151" s="2">
        <v>1</v>
      </c>
      <c r="K151" s="19">
        <v>9.8499999999999998E-4</v>
      </c>
      <c r="L151" s="8"/>
      <c r="M151" s="2">
        <v>-2.7799999999999998E-4</v>
      </c>
    </row>
    <row r="152" spans="8:13" ht="15.75">
      <c r="I152" s="2" t="s">
        <v>14</v>
      </c>
      <c r="J152" s="2">
        <v>1</v>
      </c>
      <c r="K152" s="20">
        <v>3.737E-6</v>
      </c>
      <c r="L152" s="9"/>
      <c r="M152" s="2">
        <v>-3.7320999999999997E-5</v>
      </c>
    </row>
    <row r="153" spans="8:13" ht="15.75">
      <c r="I153" s="2" t="s">
        <v>15</v>
      </c>
      <c r="J153" s="2">
        <v>1</v>
      </c>
      <c r="K153" s="19">
        <v>1.5990000000000001E-6</v>
      </c>
      <c r="L153" s="8"/>
      <c r="M153" s="2">
        <v>3.4369999999999999E-6</v>
      </c>
    </row>
    <row r="163" spans="8:11">
      <c r="I163" s="2" t="s">
        <v>0</v>
      </c>
      <c r="J163" s="2" t="s">
        <v>4</v>
      </c>
      <c r="K163" s="2" t="s">
        <v>1</v>
      </c>
    </row>
    <row r="165" spans="8:11">
      <c r="I165" s="2" t="s">
        <v>9</v>
      </c>
      <c r="J165" s="2">
        <v>1</v>
      </c>
      <c r="K165" s="2">
        <v>30.603873</v>
      </c>
    </row>
    <row r="166" spans="8:11">
      <c r="I166" s="2" t="s">
        <v>10</v>
      </c>
      <c r="J166" s="2">
        <v>1</v>
      </c>
      <c r="K166" s="2">
        <v>-2.9079000000000001E-2</v>
      </c>
    </row>
    <row r="167" spans="8:11">
      <c r="I167" s="2" t="s">
        <v>11</v>
      </c>
      <c r="J167" s="2">
        <v>1</v>
      </c>
      <c r="K167" s="2">
        <v>-1.9014E-2</v>
      </c>
    </row>
    <row r="168" spans="8:11">
      <c r="H168" s="4" t="s">
        <v>30</v>
      </c>
      <c r="I168" s="2" t="s">
        <v>12</v>
      </c>
      <c r="J168" s="2">
        <v>1</v>
      </c>
      <c r="K168" s="2">
        <v>1.3699999999999999E-3</v>
      </c>
    </row>
    <row r="169" spans="8:11">
      <c r="I169" s="2" t="s">
        <v>14</v>
      </c>
      <c r="J169" s="2">
        <v>1</v>
      </c>
      <c r="K169" s="2">
        <v>-1.2228E-5</v>
      </c>
    </row>
    <row r="170" spans="8:11">
      <c r="I170" s="2" t="s">
        <v>15</v>
      </c>
      <c r="J170" s="2">
        <v>1</v>
      </c>
      <c r="K170" s="2">
        <v>3.0750000000000002E-6</v>
      </c>
    </row>
    <row r="182" spans="8:12">
      <c r="H182" s="4" t="s">
        <v>31</v>
      </c>
      <c r="J182" s="2" t="s">
        <v>0</v>
      </c>
      <c r="K182" s="2" t="s">
        <v>4</v>
      </c>
    </row>
    <row r="184" spans="8:12">
      <c r="L184" s="2" t="s">
        <v>1</v>
      </c>
    </row>
    <row r="186" spans="8:12">
      <c r="J186" s="2" t="s">
        <v>9</v>
      </c>
      <c r="K186" s="2">
        <v>1</v>
      </c>
      <c r="L186" s="2">
        <v>-2.4222060000000001</v>
      </c>
    </row>
    <row r="187" spans="8:12">
      <c r="J187" s="2" t="s">
        <v>10</v>
      </c>
      <c r="K187" s="2">
        <v>1</v>
      </c>
      <c r="L187" s="2">
        <v>2.6245000000000001E-2</v>
      </c>
    </row>
    <row r="188" spans="8:12">
      <c r="J188" s="2" t="s">
        <v>11</v>
      </c>
      <c r="K188" s="2">
        <v>1</v>
      </c>
      <c r="L188" s="2">
        <v>1.273E-3</v>
      </c>
    </row>
    <row r="189" spans="8:12">
      <c r="J189" s="2" t="s">
        <v>12</v>
      </c>
      <c r="K189" s="2">
        <v>1</v>
      </c>
      <c r="L189" s="2">
        <v>-8.1086000000000003E-5</v>
      </c>
    </row>
    <row r="190" spans="8:12">
      <c r="J190" s="2" t="s">
        <v>14</v>
      </c>
      <c r="K190" s="2">
        <v>1</v>
      </c>
      <c r="L190" s="2">
        <v>-9.1100000000000004E-7</v>
      </c>
    </row>
    <row r="191" spans="8:12">
      <c r="J191" s="2" t="s">
        <v>15</v>
      </c>
      <c r="K191" s="2">
        <v>1</v>
      </c>
      <c r="L191" s="2">
        <v>-1.9299999999999999E-7</v>
      </c>
    </row>
    <row r="200" spans="8:11">
      <c r="H200" s="4" t="s">
        <v>32</v>
      </c>
      <c r="I200" s="2" t="s">
        <v>0</v>
      </c>
      <c r="J200" s="2" t="s">
        <v>4</v>
      </c>
      <c r="K200" s="2" t="s">
        <v>1</v>
      </c>
    </row>
    <row r="202" spans="8:11">
      <c r="I202" s="2" t="s">
        <v>9</v>
      </c>
      <c r="J202" s="2">
        <v>1</v>
      </c>
      <c r="K202" s="2">
        <v>0.33230399999999999</v>
      </c>
    </row>
    <row r="203" spans="8:11">
      <c r="I203" s="2" t="s">
        <v>10</v>
      </c>
      <c r="J203" s="2">
        <v>1</v>
      </c>
      <c r="K203" s="2">
        <v>1.0018000000000001E-2</v>
      </c>
    </row>
    <row r="204" spans="8:11">
      <c r="I204" s="2" t="s">
        <v>11</v>
      </c>
      <c r="J204" s="2">
        <v>1</v>
      </c>
      <c r="K204" s="2">
        <v>-3.0600000000000001E-4</v>
      </c>
    </row>
    <row r="205" spans="8:11">
      <c r="I205" s="2" t="s">
        <v>12</v>
      </c>
      <c r="J205" s="2">
        <v>1</v>
      </c>
      <c r="K205" s="2">
        <v>6.5599999999999999E-6</v>
      </c>
    </row>
    <row r="206" spans="8:11">
      <c r="I206" s="2" t="s">
        <v>14</v>
      </c>
      <c r="J206" s="2">
        <v>1</v>
      </c>
      <c r="K206" s="2">
        <v>-1.3480000000000001E-6</v>
      </c>
    </row>
    <row r="207" spans="8:11">
      <c r="I207" s="2" t="s">
        <v>15</v>
      </c>
      <c r="J207" s="2">
        <v>1</v>
      </c>
      <c r="K207" s="2">
        <v>5.7499999999999999E-8</v>
      </c>
    </row>
  </sheetData>
  <sheetProtection sheet="1" objects="1" scenarios="1"/>
  <mergeCells count="12">
    <mergeCell ref="P75:Q75"/>
    <mergeCell ref="N110:N111"/>
    <mergeCell ref="O110:O111"/>
    <mergeCell ref="P110:P111"/>
    <mergeCell ref="L92:M92"/>
    <mergeCell ref="L94:M94"/>
    <mergeCell ref="L90:M90"/>
    <mergeCell ref="L86:M86"/>
    <mergeCell ref="L80:M80"/>
    <mergeCell ref="L82:M82"/>
    <mergeCell ref="L84:M84"/>
    <mergeCell ref="L88:M88"/>
  </mergeCell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Scroll Bar 1">
              <controlPr defaultSize="0" autoPict="0">
                <anchor moveWithCells="1">
                  <from>
                    <xdr:col>11</xdr:col>
                    <xdr:colOff>885825</xdr:colOff>
                    <xdr:row>75</xdr:row>
                    <xdr:rowOff>19050</xdr:rowOff>
                  </from>
                  <to>
                    <xdr:col>13</xdr:col>
                    <xdr:colOff>1247775</xdr:colOff>
                    <xdr:row>76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Scroll Bar 2">
              <controlPr defaultSize="0" autoPict="0">
                <anchor moveWithCells="1">
                  <from>
                    <xdr:col>14</xdr:col>
                    <xdr:colOff>847725</xdr:colOff>
                    <xdr:row>75</xdr:row>
                    <xdr:rowOff>28575</xdr:rowOff>
                  </from>
                  <to>
                    <xdr:col>17</xdr:col>
                    <xdr:colOff>38100</xdr:colOff>
                    <xdr:row>76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Cobb Fêmeas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</dc:creator>
  <cp:lastModifiedBy>Manoel Garcia Neto</cp:lastModifiedBy>
  <dcterms:created xsi:type="dcterms:W3CDTF">2016-10-22T10:46:28Z</dcterms:created>
  <dcterms:modified xsi:type="dcterms:W3CDTF">2021-05-18T18:58:39Z</dcterms:modified>
</cp:coreProperties>
</file>