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no\Downloads\"/>
    </mc:Choice>
  </mc:AlternateContent>
  <xr:revisionPtr revIDLastSave="0" documentId="13_ncr:1_{76DC5BBD-E122-4C48-8E27-DE2D99FD2579}" xr6:coauthVersionLast="47" xr6:coauthVersionMax="47" xr10:uidLastSave="{00000000-0000-0000-0000-000000000000}"/>
  <bookViews>
    <workbookView xWindow="-108" yWindow="-108" windowWidth="23256" windowHeight="13896" activeTab="3" xr2:uid="{5A8F1C79-35E9-FC45-9557-AE0015417490}"/>
  </bookViews>
  <sheets>
    <sheet name="Biomecânica-Torque Remoção" sheetId="3" r:id="rId1"/>
    <sheet name="uCT-BVTV" sheetId="4" r:id="rId2"/>
    <sheet name="EXAKT" sheetId="5" r:id="rId3"/>
    <sheet name="Nanoindentação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7" i="4" l="1"/>
  <c r="T47" i="4" s="1"/>
  <c r="S46" i="4"/>
  <c r="T46" i="4" s="1"/>
  <c r="Z45" i="4"/>
  <c r="AA45" i="4" s="1"/>
  <c r="S45" i="4"/>
  <c r="T45" i="4" s="1"/>
  <c r="L45" i="4"/>
  <c r="M45" i="4" s="1"/>
  <c r="Z44" i="4"/>
  <c r="AA44" i="4" s="1"/>
  <c r="S44" i="4"/>
  <c r="T44" i="4" s="1"/>
  <c r="L44" i="4"/>
  <c r="M44" i="4" s="1"/>
  <c r="E44" i="4"/>
  <c r="F44" i="4" s="1"/>
  <c r="Z43" i="4"/>
  <c r="AA43" i="4" s="1"/>
  <c r="S43" i="4"/>
  <c r="T43" i="4" s="1"/>
  <c r="L43" i="4"/>
  <c r="M43" i="4" s="1"/>
  <c r="E43" i="4"/>
  <c r="F43" i="4" s="1"/>
  <c r="Z42" i="4"/>
  <c r="AA42" i="4" s="1"/>
  <c r="S42" i="4"/>
  <c r="T42" i="4" s="1"/>
  <c r="L42" i="4"/>
  <c r="M42" i="4" s="1"/>
  <c r="E42" i="4"/>
  <c r="F42" i="4" s="1"/>
  <c r="Z41" i="4"/>
  <c r="AA41" i="4" s="1"/>
  <c r="S41" i="4"/>
  <c r="T41" i="4" s="1"/>
  <c r="L41" i="4"/>
  <c r="M41" i="4" s="1"/>
  <c r="E41" i="4"/>
  <c r="F41" i="4" s="1"/>
  <c r="Z40" i="4"/>
  <c r="AA40" i="4" s="1"/>
  <c r="S40" i="4"/>
  <c r="T40" i="4" s="1"/>
  <c r="L40" i="4"/>
  <c r="M40" i="4" s="1"/>
  <c r="E40" i="4"/>
  <c r="F40" i="4" s="1"/>
  <c r="Z39" i="4"/>
  <c r="AA39" i="4" s="1"/>
  <c r="S39" i="4"/>
  <c r="T39" i="4" s="1"/>
  <c r="L39" i="4"/>
  <c r="M39" i="4" s="1"/>
  <c r="E39" i="4"/>
  <c r="F39" i="4" s="1"/>
  <c r="Z38" i="4"/>
  <c r="AA38" i="4" s="1"/>
  <c r="S38" i="4"/>
  <c r="T38" i="4" s="1"/>
  <c r="L38" i="4"/>
  <c r="M38" i="4" s="1"/>
  <c r="E38" i="4"/>
  <c r="F38" i="4" s="1"/>
  <c r="Z37" i="4"/>
  <c r="AA37" i="4" s="1"/>
  <c r="S37" i="4"/>
  <c r="T37" i="4" s="1"/>
  <c r="L37" i="4"/>
  <c r="M37" i="4" s="1"/>
  <c r="E37" i="4"/>
  <c r="F37" i="4" s="1"/>
  <c r="Z36" i="4"/>
  <c r="AA36" i="4" s="1"/>
  <c r="S36" i="4"/>
  <c r="T36" i="4" s="1"/>
  <c r="L36" i="4"/>
  <c r="M36" i="4" s="1"/>
  <c r="E36" i="4"/>
  <c r="F36" i="4" s="1"/>
  <c r="F49" i="4" s="1"/>
  <c r="Z31" i="4"/>
  <c r="AA31" i="4" s="1"/>
  <c r="L31" i="4"/>
  <c r="M31" i="4" s="1"/>
  <c r="Z30" i="4"/>
  <c r="AA30" i="4" s="1"/>
  <c r="S30" i="4"/>
  <c r="T30" i="4" s="1"/>
  <c r="L30" i="4"/>
  <c r="M30" i="4" s="1"/>
  <c r="Z29" i="4"/>
  <c r="AA29" i="4" s="1"/>
  <c r="S29" i="4"/>
  <c r="T29" i="4" s="1"/>
  <c r="L29" i="4"/>
  <c r="M29" i="4" s="1"/>
  <c r="E29" i="4"/>
  <c r="F29" i="4" s="1"/>
  <c r="Z28" i="4"/>
  <c r="AA28" i="4" s="1"/>
  <c r="S28" i="4"/>
  <c r="T28" i="4" s="1"/>
  <c r="L28" i="4"/>
  <c r="M28" i="4" s="1"/>
  <c r="E28" i="4"/>
  <c r="F28" i="4" s="1"/>
  <c r="Z27" i="4"/>
  <c r="AA27" i="4" s="1"/>
  <c r="S27" i="4"/>
  <c r="T27" i="4" s="1"/>
  <c r="L27" i="4"/>
  <c r="M27" i="4" s="1"/>
  <c r="E27" i="4"/>
  <c r="F27" i="4" s="1"/>
  <c r="Z26" i="4"/>
  <c r="AA26" i="4" s="1"/>
  <c r="S26" i="4"/>
  <c r="T26" i="4" s="1"/>
  <c r="L26" i="4"/>
  <c r="M26" i="4" s="1"/>
  <c r="E26" i="4"/>
  <c r="F26" i="4" s="1"/>
  <c r="Z25" i="4"/>
  <c r="AA25" i="4" s="1"/>
  <c r="S25" i="4"/>
  <c r="T25" i="4" s="1"/>
  <c r="L25" i="4"/>
  <c r="M25" i="4" s="1"/>
  <c r="E25" i="4"/>
  <c r="F25" i="4" s="1"/>
  <c r="Z24" i="4"/>
  <c r="AA24" i="4" s="1"/>
  <c r="S24" i="4"/>
  <c r="T24" i="4" s="1"/>
  <c r="L24" i="4"/>
  <c r="M24" i="4" s="1"/>
  <c r="E24" i="4"/>
  <c r="F24" i="4" s="1"/>
  <c r="Z23" i="4"/>
  <c r="AA23" i="4" s="1"/>
  <c r="S23" i="4"/>
  <c r="T23" i="4" s="1"/>
  <c r="L23" i="4"/>
  <c r="M23" i="4" s="1"/>
  <c r="E23" i="4"/>
  <c r="F23" i="4" s="1"/>
  <c r="Z18" i="4"/>
  <c r="AA18" i="4" s="1"/>
  <c r="Z17" i="4"/>
  <c r="AA17" i="4" s="1"/>
  <c r="Z16" i="4"/>
  <c r="AA16" i="4" s="1"/>
  <c r="Z15" i="4"/>
  <c r="AA15" i="4" s="1"/>
  <c r="S15" i="4"/>
  <c r="T15" i="4" s="1"/>
  <c r="Z14" i="4"/>
  <c r="AA14" i="4" s="1"/>
  <c r="S14" i="4"/>
  <c r="T14" i="4" s="1"/>
  <c r="L14" i="4"/>
  <c r="M14" i="4" s="1"/>
  <c r="E14" i="4"/>
  <c r="F14" i="4" s="1"/>
  <c r="Z13" i="4"/>
  <c r="AA13" i="4" s="1"/>
  <c r="S13" i="4"/>
  <c r="T13" i="4" s="1"/>
  <c r="L13" i="4"/>
  <c r="M13" i="4" s="1"/>
  <c r="E13" i="4"/>
  <c r="F13" i="4" s="1"/>
  <c r="Z12" i="4"/>
  <c r="AA12" i="4" s="1"/>
  <c r="S12" i="4"/>
  <c r="T12" i="4" s="1"/>
  <c r="L12" i="4"/>
  <c r="M12" i="4" s="1"/>
  <c r="E12" i="4"/>
  <c r="F12" i="4" s="1"/>
  <c r="Z11" i="4"/>
  <c r="AA11" i="4" s="1"/>
  <c r="S11" i="4"/>
  <c r="T11" i="4" s="1"/>
  <c r="L11" i="4"/>
  <c r="M11" i="4" s="1"/>
  <c r="E11" i="4"/>
  <c r="F11" i="4" s="1"/>
  <c r="Z10" i="4"/>
  <c r="AA10" i="4" s="1"/>
  <c r="S10" i="4"/>
  <c r="T10" i="4" s="1"/>
  <c r="L10" i="4"/>
  <c r="M10" i="4" s="1"/>
  <c r="E10" i="4"/>
  <c r="F10" i="4" s="1"/>
  <c r="Z9" i="4"/>
  <c r="AA9" i="4" s="1"/>
  <c r="S9" i="4"/>
  <c r="T9" i="4" s="1"/>
  <c r="L9" i="4"/>
  <c r="M9" i="4" s="1"/>
  <c r="E9" i="4"/>
  <c r="F9" i="4" s="1"/>
  <c r="Z8" i="4"/>
  <c r="AA8" i="4" s="1"/>
  <c r="S8" i="4"/>
  <c r="T8" i="4" s="1"/>
  <c r="L8" i="4"/>
  <c r="M8" i="4" s="1"/>
  <c r="E8" i="4"/>
  <c r="F8" i="4" s="1"/>
  <c r="Z7" i="4"/>
  <c r="AA7" i="4" s="1"/>
  <c r="S7" i="4"/>
  <c r="T7" i="4" s="1"/>
  <c r="L7" i="4"/>
  <c r="M7" i="4" s="1"/>
  <c r="E7" i="4"/>
  <c r="F7" i="4" s="1"/>
  <c r="M33" i="4" l="1"/>
  <c r="M20" i="4"/>
  <c r="F33" i="4"/>
  <c r="F20" i="4"/>
  <c r="AA49" i="4"/>
  <c r="AA20" i="4"/>
  <c r="T33" i="4"/>
  <c r="M49" i="4"/>
  <c r="AA33" i="4"/>
  <c r="T49" i="4"/>
  <c r="T20" i="4"/>
  <c r="I37" i="3" l="1"/>
  <c r="H37" i="3"/>
  <c r="G37" i="3"/>
  <c r="D37" i="3"/>
  <c r="C37" i="3"/>
  <c r="B37" i="3"/>
  <c r="I18" i="3"/>
  <c r="H18" i="3"/>
  <c r="G18" i="3"/>
  <c r="D18" i="3"/>
  <c r="C18" i="3"/>
  <c r="B18" i="3"/>
</calcChain>
</file>

<file path=xl/sharedStrings.xml><?xml version="1.0" encoding="utf-8"?>
<sst xmlns="http://schemas.openxmlformats.org/spreadsheetml/2006/main" count="815" uniqueCount="453">
  <si>
    <t>média</t>
  </si>
  <si>
    <t>Alendronato</t>
  </si>
  <si>
    <t>Obeso</t>
  </si>
  <si>
    <t>Controle</t>
  </si>
  <si>
    <t>n</t>
  </si>
  <si>
    <t>Grupo Controle - Hidrofílico 15 Dias</t>
  </si>
  <si>
    <t>BV - ROI MAIOR</t>
  </si>
  <si>
    <t>BV - ROI MENOR</t>
  </si>
  <si>
    <t>bv Maior - bv Menor</t>
  </si>
  <si>
    <t>Resultado Final</t>
  </si>
  <si>
    <t>Grupo Controle - Hidrofílico 45 Dias</t>
  </si>
  <si>
    <t>Grupo Controle - Hidrofóbico 15 Dias</t>
  </si>
  <si>
    <t>Grupo Controle - Hidrofóbico 45 Dias</t>
  </si>
  <si>
    <t>R7D</t>
  </si>
  <si>
    <t>R1D</t>
  </si>
  <si>
    <t>R1</t>
  </si>
  <si>
    <t>R7E</t>
  </si>
  <si>
    <t>R1E</t>
  </si>
  <si>
    <t>R2</t>
  </si>
  <si>
    <t>R8D</t>
  </si>
  <si>
    <t>R2E</t>
  </si>
  <si>
    <t>R3</t>
  </si>
  <si>
    <t>R2+</t>
  </si>
  <si>
    <t>R8E</t>
  </si>
  <si>
    <t>R4</t>
  </si>
  <si>
    <t>R9D</t>
  </si>
  <si>
    <t>R5</t>
  </si>
  <si>
    <t>R9E</t>
  </si>
  <si>
    <t>R6</t>
  </si>
  <si>
    <t>R10D</t>
  </si>
  <si>
    <t>R7</t>
  </si>
  <si>
    <t>R10E</t>
  </si>
  <si>
    <t>R8</t>
  </si>
  <si>
    <t>R9</t>
  </si>
  <si>
    <t>R10</t>
  </si>
  <si>
    <t>R11</t>
  </si>
  <si>
    <t>R12</t>
  </si>
  <si>
    <t>Grupo Obeso - Hidrofílico 15 Dias</t>
  </si>
  <si>
    <t>Grupo Obeso - Hidrofílico 45 Dias</t>
  </si>
  <si>
    <t>Grupo Obeso - Hidrofóbico 15 Dias</t>
  </si>
  <si>
    <t>Grupo Obeso - Hidrofóbico 45 Dias</t>
  </si>
  <si>
    <t>R4D</t>
  </si>
  <si>
    <t>R4E</t>
  </si>
  <si>
    <t>R2D</t>
  </si>
  <si>
    <t>R6D</t>
  </si>
  <si>
    <t>R3D</t>
  </si>
  <si>
    <t>R3E</t>
  </si>
  <si>
    <t>R5E</t>
  </si>
  <si>
    <t>R6E</t>
  </si>
  <si>
    <t>Grupo Alendronato - Hidrofílico 15 Dias</t>
  </si>
  <si>
    <t>Grupo Alendronato - Hidrofílico 45 Dias</t>
  </si>
  <si>
    <t>Grupo Alendronato - Hidrofóbico 15 Dias</t>
  </si>
  <si>
    <t>Grupo Alendronato - Hidrofóbico 45 Dias</t>
  </si>
  <si>
    <t>R5D</t>
  </si>
  <si>
    <t>R11D</t>
  </si>
  <si>
    <t>R11E</t>
  </si>
  <si>
    <t>15 Dias - Hidrofóbicos</t>
  </si>
  <si>
    <t>R12AL15</t>
  </si>
  <si>
    <t>R11AL15</t>
  </si>
  <si>
    <t>R7AH45</t>
  </si>
  <si>
    <t>R11AL45</t>
  </si>
  <si>
    <t>R10AL15</t>
  </si>
  <si>
    <t>R6AH45</t>
  </si>
  <si>
    <t>R9AL45</t>
  </si>
  <si>
    <t>R11AH15/E</t>
  </si>
  <si>
    <t>R9AL15</t>
  </si>
  <si>
    <t>R5AH45/E</t>
  </si>
  <si>
    <t>R8AL45</t>
  </si>
  <si>
    <t>R11AH15/D</t>
  </si>
  <si>
    <t>R8AL15</t>
  </si>
  <si>
    <t>R5AH45/D</t>
  </si>
  <si>
    <t>R7AL45</t>
  </si>
  <si>
    <t>R10AH15/E</t>
  </si>
  <si>
    <t>R7AL15</t>
  </si>
  <si>
    <t>R4AH45/E</t>
  </si>
  <si>
    <t>R6AL45/E</t>
  </si>
  <si>
    <t>R10AH15/D</t>
  </si>
  <si>
    <t>R6AL15</t>
  </si>
  <si>
    <t>R4AH45/D</t>
  </si>
  <si>
    <t>R6AL45/D</t>
  </si>
  <si>
    <t>R9AH15/E</t>
  </si>
  <si>
    <t>R5AL15</t>
  </si>
  <si>
    <t>R3AH45/E</t>
  </si>
  <si>
    <t>R5OL45</t>
  </si>
  <si>
    <t>R9AH15/D</t>
  </si>
  <si>
    <t>R4AL15</t>
  </si>
  <si>
    <t>R3AH45/D</t>
  </si>
  <si>
    <t>R3AL45</t>
  </si>
  <si>
    <t>R8AH15/E</t>
  </si>
  <si>
    <t>R3AL15</t>
  </si>
  <si>
    <t>R1AH45/E</t>
  </si>
  <si>
    <t>R2AL45</t>
  </si>
  <si>
    <t>R8AH15/D</t>
  </si>
  <si>
    <t>R2AL15</t>
  </si>
  <si>
    <t>R1AH45/D</t>
  </si>
  <si>
    <t>R1AL45</t>
  </si>
  <si>
    <t>R7AH15</t>
  </si>
  <si>
    <t>R1AL15</t>
  </si>
  <si>
    <t>R9OH45/D</t>
  </si>
  <si>
    <t>R6OL45/E</t>
  </si>
  <si>
    <t>R8OH45/E</t>
  </si>
  <si>
    <t>R5OL45/E</t>
  </si>
  <si>
    <t>R10OL15/E</t>
  </si>
  <si>
    <t>R8OH45/D</t>
  </si>
  <si>
    <t>R4OL45/D</t>
  </si>
  <si>
    <t>R10OH15/E</t>
  </si>
  <si>
    <t>R10OL15/D</t>
  </si>
  <si>
    <t>R7OH45/E</t>
  </si>
  <si>
    <t>R3OL45/E</t>
  </si>
  <si>
    <t>R10OH15/D</t>
  </si>
  <si>
    <t>R9OL15/E</t>
  </si>
  <si>
    <t>R7OH45/D</t>
  </si>
  <si>
    <t>R3OL45/D</t>
  </si>
  <si>
    <t>R9OH15</t>
  </si>
  <si>
    <t>R9OL15/D</t>
  </si>
  <si>
    <t>R6OH45/D</t>
  </si>
  <si>
    <t>R2OL45/E</t>
  </si>
  <si>
    <t>R8OH15/E</t>
  </si>
  <si>
    <t>R8OL15/E</t>
  </si>
  <si>
    <t>R4OH45/E</t>
  </si>
  <si>
    <t>R2OL45/D</t>
  </si>
  <si>
    <t>R8OH15/D</t>
  </si>
  <si>
    <t>R8OL15/D</t>
  </si>
  <si>
    <t>R4OH45/D</t>
  </si>
  <si>
    <t>R1OL45/E</t>
  </si>
  <si>
    <t>R7OH15/E</t>
  </si>
  <si>
    <t>R7OL15/D</t>
  </si>
  <si>
    <t>R2OH45/E</t>
  </si>
  <si>
    <t>R1OL45/D</t>
  </si>
  <si>
    <t>R7OH15/D</t>
  </si>
  <si>
    <t>R12CL45</t>
  </si>
  <si>
    <t>R11CL45</t>
  </si>
  <si>
    <t>R9CH45/E</t>
  </si>
  <si>
    <t>R10CL45</t>
  </si>
  <si>
    <t>R10CH15/E</t>
  </si>
  <si>
    <t>R9CL15</t>
  </si>
  <si>
    <t>R9CH45/D</t>
  </si>
  <si>
    <t>R9CL45</t>
  </si>
  <si>
    <t>R10CH15/D</t>
  </si>
  <si>
    <t>R8CL15</t>
  </si>
  <si>
    <t>R7CH45/D</t>
  </si>
  <si>
    <t>R6CL45</t>
  </si>
  <si>
    <t>R9CH15/E</t>
  </si>
  <si>
    <t>R7CL15</t>
  </si>
  <si>
    <t>R6CH45</t>
  </si>
  <si>
    <t>R5CL45</t>
  </si>
  <si>
    <t>R9CH15/D</t>
  </si>
  <si>
    <t>R6CL15</t>
  </si>
  <si>
    <t>R3CH45</t>
  </si>
  <si>
    <t>R4CL45</t>
  </si>
  <si>
    <t>R8CH15/E</t>
  </si>
  <si>
    <t>R5CL15</t>
  </si>
  <si>
    <t>R2CH45/E</t>
  </si>
  <si>
    <t>R3CL45</t>
  </si>
  <si>
    <t>R8CH15/D</t>
  </si>
  <si>
    <t>R4CL15</t>
  </si>
  <si>
    <t>R1CH45/E</t>
  </si>
  <si>
    <t>R2CL45</t>
  </si>
  <si>
    <t>R7CH15/E</t>
  </si>
  <si>
    <t>R3CL15</t>
  </si>
  <si>
    <t>R1CH45/D</t>
  </si>
  <si>
    <t>R1CL45</t>
  </si>
  <si>
    <t>R7CH15/D</t>
  </si>
  <si>
    <t>R1CL15</t>
  </si>
  <si>
    <t>BAFO</t>
  </si>
  <si>
    <t>BIC</t>
  </si>
  <si>
    <t>45 dias - Hidrofílicos</t>
  </si>
  <si>
    <t>45 dias - Hidrofóbicos</t>
  </si>
  <si>
    <t>15 Dias - Hidrofílicos</t>
  </si>
  <si>
    <t>Grupos</t>
  </si>
  <si>
    <t>-</t>
  </si>
  <si>
    <t>R7CL45-1</t>
  </si>
  <si>
    <t>R2CL15-2</t>
  </si>
  <si>
    <t>Vermelho = processamento com alguma observação</t>
  </si>
  <si>
    <t>unidades em N/cm</t>
  </si>
  <si>
    <t>unidades em %</t>
  </si>
  <si>
    <t>Unidades em %</t>
  </si>
  <si>
    <t>Hidrofílico 15 dias</t>
  </si>
  <si>
    <t>Hidrofílico 45 dias</t>
  </si>
  <si>
    <t>Hidrofóbico 15 dias</t>
  </si>
  <si>
    <t>Hidrofóbico 45 dias</t>
  </si>
  <si>
    <t>Group</t>
  </si>
  <si>
    <t>Code</t>
  </si>
  <si>
    <t>Sample Name</t>
  </si>
  <si>
    <t>Er (GPa)</t>
  </si>
  <si>
    <t>Eb (GPa)</t>
  </si>
  <si>
    <t>H (GPa)</t>
  </si>
  <si>
    <t>Er Mean</t>
  </si>
  <si>
    <t>Er SD</t>
  </si>
  <si>
    <t>Eb Mean</t>
  </si>
  <si>
    <t>Eb SD</t>
  </si>
  <si>
    <t>Eb - % Mean - SD</t>
  </si>
  <si>
    <t>CH 15</t>
  </si>
  <si>
    <t>R7ECH15</t>
  </si>
  <si>
    <t>18,83</t>
  </si>
  <si>
    <t>17,42</t>
  </si>
  <si>
    <t>0,86</t>
  </si>
  <si>
    <t>18,87</t>
  </si>
  <si>
    <t>1,45</t>
  </si>
  <si>
    <t>17,46</t>
  </si>
  <si>
    <t>1,36</t>
  </si>
  <si>
    <t>7,77%</t>
  </si>
  <si>
    <t>R8ECH15</t>
  </si>
  <si>
    <t>19,10</t>
  </si>
  <si>
    <t>17,68</t>
  </si>
  <si>
    <t>1,02</t>
  </si>
  <si>
    <t>CH 45</t>
  </si>
  <si>
    <t>21,43</t>
  </si>
  <si>
    <t>3,57</t>
  </si>
  <si>
    <t>19,88</t>
  </si>
  <si>
    <t>3,37</t>
  </si>
  <si>
    <t>16,95%</t>
  </si>
  <si>
    <t>R10DCH15</t>
  </si>
  <si>
    <t>16,47</t>
  </si>
  <si>
    <t>15,21</t>
  </si>
  <si>
    <t>0,95</t>
  </si>
  <si>
    <t>CL 15</t>
  </si>
  <si>
    <t>20,30</t>
  </si>
  <si>
    <t>4,19</t>
  </si>
  <si>
    <t>17,83</t>
  </si>
  <si>
    <t>2,89</t>
  </si>
  <si>
    <t>16,20%</t>
  </si>
  <si>
    <t>R7DCH15</t>
  </si>
  <si>
    <t>19,69</t>
  </si>
  <si>
    <t>18,23</t>
  </si>
  <si>
    <t>1,06</t>
  </si>
  <si>
    <t>CL 45</t>
  </si>
  <si>
    <t>19,13</t>
  </si>
  <si>
    <t>1,70</t>
  </si>
  <si>
    <t>17,71</t>
  </si>
  <si>
    <t>1,60</t>
  </si>
  <si>
    <t>9,04%</t>
  </si>
  <si>
    <t>R9ECH15</t>
  </si>
  <si>
    <t>20,24</t>
  </si>
  <si>
    <t>18,75</t>
  </si>
  <si>
    <t>1,08</t>
  </si>
  <si>
    <t>AH 15</t>
  </si>
  <si>
    <t>19,03</t>
  </si>
  <si>
    <t>2,21</t>
  </si>
  <si>
    <t>17,61</t>
  </si>
  <si>
    <t>2,08</t>
  </si>
  <si>
    <t>11,82%</t>
  </si>
  <si>
    <t>CL15</t>
  </si>
  <si>
    <t>16,32</t>
  </si>
  <si>
    <t>15,07</t>
  </si>
  <si>
    <t>0,76</t>
  </si>
  <si>
    <t>AH 45</t>
  </si>
  <si>
    <t>20,73</t>
  </si>
  <si>
    <t>2,71</t>
  </si>
  <si>
    <t>19,22</t>
  </si>
  <si>
    <t>2,56</t>
  </si>
  <si>
    <t>13,34%</t>
  </si>
  <si>
    <t>18,15</t>
  </si>
  <si>
    <t>16,78</t>
  </si>
  <si>
    <t>0,94</t>
  </si>
  <si>
    <t>AL 15</t>
  </si>
  <si>
    <t>18,71</t>
  </si>
  <si>
    <t>8,46</t>
  </si>
  <si>
    <t>17,31</t>
  </si>
  <si>
    <t>1,75</t>
  </si>
  <si>
    <t>10,10%</t>
  </si>
  <si>
    <t>24,08</t>
  </si>
  <si>
    <t>22,38</t>
  </si>
  <si>
    <t>1,2</t>
  </si>
  <si>
    <t>AL 45</t>
  </si>
  <si>
    <t>18,84</t>
  </si>
  <si>
    <t>3,15</t>
  </si>
  <si>
    <t>17,44</t>
  </si>
  <si>
    <t>2,97</t>
  </si>
  <si>
    <t>17,02%</t>
  </si>
  <si>
    <t>16,1</t>
  </si>
  <si>
    <t>0,78</t>
  </si>
  <si>
    <t>25,51</t>
  </si>
  <si>
    <t>18,81</t>
  </si>
  <si>
    <t>1,11</t>
  </si>
  <si>
    <t>CH45</t>
  </si>
  <si>
    <t>R1DCH45</t>
  </si>
  <si>
    <t>17,4</t>
  </si>
  <si>
    <t>R9ECH45</t>
  </si>
  <si>
    <t>25,90</t>
  </si>
  <si>
    <t>24,11</t>
  </si>
  <si>
    <t>1,05</t>
  </si>
  <si>
    <t>R9DCH45</t>
  </si>
  <si>
    <t>24,15</t>
  </si>
  <si>
    <t>22,45</t>
  </si>
  <si>
    <t>1,13</t>
  </si>
  <si>
    <t>R1ECH45</t>
  </si>
  <si>
    <t>20,90</t>
  </si>
  <si>
    <t>19,37</t>
  </si>
  <si>
    <t>0,99</t>
  </si>
  <si>
    <t>R2ECH45</t>
  </si>
  <si>
    <t>17,39</t>
  </si>
  <si>
    <t>16,07</t>
  </si>
  <si>
    <t>CL45</t>
  </si>
  <si>
    <t>20,09</t>
  </si>
  <si>
    <t>18,61</t>
  </si>
  <si>
    <t>0,89</t>
  </si>
  <si>
    <t>17,62</t>
  </si>
  <si>
    <t>16,28</t>
  </si>
  <si>
    <t>0,82</t>
  </si>
  <si>
    <t>20,88</t>
  </si>
  <si>
    <t>19,35</t>
  </si>
  <si>
    <t>0,96</t>
  </si>
  <si>
    <t>20,06</t>
  </si>
  <si>
    <t>18,58</t>
  </si>
  <si>
    <t>0,79</t>
  </si>
  <si>
    <t>17,02</t>
  </si>
  <si>
    <t>15,72</t>
  </si>
  <si>
    <t>17,34</t>
  </si>
  <si>
    <t>16,02</t>
  </si>
  <si>
    <t>0,75</t>
  </si>
  <si>
    <t>R10EAH15</t>
  </si>
  <si>
    <t>17,64</t>
  </si>
  <si>
    <t>16,3</t>
  </si>
  <si>
    <t>0,88</t>
  </si>
  <si>
    <t>R11DAH15</t>
  </si>
  <si>
    <t>18,85</t>
  </si>
  <si>
    <t>0,91</t>
  </si>
  <si>
    <t>R11EAH15</t>
  </si>
  <si>
    <t>22,82</t>
  </si>
  <si>
    <t>21,19</t>
  </si>
  <si>
    <t>1,09</t>
  </si>
  <si>
    <t>R8EAH15</t>
  </si>
  <si>
    <t>18,50</t>
  </si>
  <si>
    <t>17,11</t>
  </si>
  <si>
    <t>17,89</t>
  </si>
  <si>
    <t>16,54</t>
  </si>
  <si>
    <t>20,60</t>
  </si>
  <si>
    <t>19,09</t>
  </si>
  <si>
    <t>1,12</t>
  </si>
  <si>
    <t>20,53</t>
  </si>
  <si>
    <t>19,02</t>
  </si>
  <si>
    <t>0,93</t>
  </si>
  <si>
    <t>18,29</t>
  </si>
  <si>
    <t>16,91</t>
  </si>
  <si>
    <t>0,9</t>
  </si>
  <si>
    <t>16,24</t>
  </si>
  <si>
    <t>14,99</t>
  </si>
  <si>
    <t>0,83</t>
  </si>
  <si>
    <t>AH45</t>
  </si>
  <si>
    <t>R1DAH45</t>
  </si>
  <si>
    <t>18,99</t>
  </si>
  <si>
    <t>17,57</t>
  </si>
  <si>
    <t>0,97</t>
  </si>
  <si>
    <t>R3DAH45</t>
  </si>
  <si>
    <t>18,57</t>
  </si>
  <si>
    <t>17,18</t>
  </si>
  <si>
    <t>19,68</t>
  </si>
  <si>
    <t>18,22</t>
  </si>
  <si>
    <t>1,04</t>
  </si>
  <si>
    <t>R1EAH45</t>
  </si>
  <si>
    <t>21,18</t>
  </si>
  <si>
    <t>19,64</t>
  </si>
  <si>
    <t>R3EAH45</t>
  </si>
  <si>
    <t>25,24</t>
  </si>
  <si>
    <t>23,49</t>
  </si>
  <si>
    <t>1,14</t>
  </si>
  <si>
    <t>18,62</t>
  </si>
  <si>
    <t>17,22</t>
  </si>
  <si>
    <t>1,15</t>
  </si>
  <si>
    <t>15,00</t>
  </si>
  <si>
    <t>13,83</t>
  </si>
  <si>
    <t>23,73</t>
  </si>
  <si>
    <t>22,05</t>
  </si>
  <si>
    <t>R6EAL45</t>
  </si>
  <si>
    <t>17,85</t>
  </si>
  <si>
    <t>16,5</t>
  </si>
  <si>
    <t>1,24</t>
  </si>
  <si>
    <t>17,6</t>
  </si>
  <si>
    <t>OH 15</t>
  </si>
  <si>
    <t>18,40</t>
  </si>
  <si>
    <t>2,66</t>
  </si>
  <si>
    <t>17,03</t>
  </si>
  <si>
    <t>2,51</t>
  </si>
  <si>
    <t>14,73%</t>
  </si>
  <si>
    <t>OH 45</t>
  </si>
  <si>
    <t>0,70</t>
  </si>
  <si>
    <t>0,65</t>
  </si>
  <si>
    <t>3,81%</t>
  </si>
  <si>
    <t>OL 15</t>
  </si>
  <si>
    <t>19,16</t>
  </si>
  <si>
    <t>8,75</t>
  </si>
  <si>
    <t>17,74</t>
  </si>
  <si>
    <t>2,38</t>
  </si>
  <si>
    <t>13,44%</t>
  </si>
  <si>
    <t>OL 45</t>
  </si>
  <si>
    <t>16,60</t>
  </si>
  <si>
    <t>1,54</t>
  </si>
  <si>
    <t>15,33</t>
  </si>
  <si>
    <t>1,44</t>
  </si>
  <si>
    <t>9,39%</t>
  </si>
  <si>
    <t>R7DOH15</t>
  </si>
  <si>
    <t>17,12</t>
  </si>
  <si>
    <t>15,82</t>
  </si>
  <si>
    <t>0,84</t>
  </si>
  <si>
    <t>R8DOH15</t>
  </si>
  <si>
    <t>17,16</t>
  </si>
  <si>
    <t>15,85</t>
  </si>
  <si>
    <t>14,63</t>
  </si>
  <si>
    <t>R10DOH15</t>
  </si>
  <si>
    <t>22,64</t>
  </si>
  <si>
    <t>21,02</t>
  </si>
  <si>
    <t>1,16</t>
  </si>
  <si>
    <t>R10EOH15</t>
  </si>
  <si>
    <t>19,24</t>
  </si>
  <si>
    <t>17,81</t>
  </si>
  <si>
    <t>R7EOL15</t>
  </si>
  <si>
    <t>20,23</t>
  </si>
  <si>
    <t>18,74</t>
  </si>
  <si>
    <t>1,07</t>
  </si>
  <si>
    <t>R9DOL15</t>
  </si>
  <si>
    <t>17,76</t>
  </si>
  <si>
    <t>16,42</t>
  </si>
  <si>
    <t>R10EOL15</t>
  </si>
  <si>
    <t>15,69</t>
  </si>
  <si>
    <t>14,48</t>
  </si>
  <si>
    <t>R8DOL15</t>
  </si>
  <si>
    <t>19,76</t>
  </si>
  <si>
    <t>18,3</t>
  </si>
  <si>
    <t>R8EOL15</t>
  </si>
  <si>
    <t>22,36</t>
  </si>
  <si>
    <t>20,75</t>
  </si>
  <si>
    <t>1,22</t>
  </si>
  <si>
    <t>OH45</t>
  </si>
  <si>
    <t>R7DOH45</t>
  </si>
  <si>
    <t>18,11</t>
  </si>
  <si>
    <t>16,74</t>
  </si>
  <si>
    <t>R8DOH45</t>
  </si>
  <si>
    <t>17,91</t>
  </si>
  <si>
    <t>R8EOH45</t>
  </si>
  <si>
    <t>17,90</t>
  </si>
  <si>
    <t>16,55</t>
  </si>
  <si>
    <t>R4DOH45</t>
  </si>
  <si>
    <t>19,30</t>
  </si>
  <si>
    <t>17,86</t>
  </si>
  <si>
    <t>R9DOH45</t>
  </si>
  <si>
    <t>18,19</t>
  </si>
  <si>
    <t>16,82</t>
  </si>
  <si>
    <t>R1DOL45</t>
  </si>
  <si>
    <t>15,98</t>
  </si>
  <si>
    <t>14,75</t>
  </si>
  <si>
    <t>0,81</t>
  </si>
  <si>
    <t>R1EOL45</t>
  </si>
  <si>
    <t>18,39</t>
  </si>
  <si>
    <t>17,01</t>
  </si>
  <si>
    <t>R2EOL45</t>
  </si>
  <si>
    <t>15,37</t>
  </si>
  <si>
    <t>14,18</t>
  </si>
  <si>
    <t>R2DOL45</t>
  </si>
  <si>
    <t>15,16</t>
  </si>
  <si>
    <t>13,98</t>
  </si>
  <si>
    <t>R4EOL45</t>
  </si>
  <si>
    <t>1,01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</si>
</sst>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2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charset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name val="Arial"/>
      <charset val="1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9.5"/>
      <color theme="1"/>
      <name val="CIDFont+F1"/>
    </font>
    <font>
      <u/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color rgb="FFC00000"/>
      <name val="Arial"/>
      <family val="2"/>
      <charset val="1"/>
    </font>
    <font>
      <b/>
      <sz val="11"/>
      <color rgb="FFC00000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FC5E8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3">
    <xf numFmtId="0" fontId="0" fillId="0" borderId="0"/>
    <xf numFmtId="0" fontId="2" fillId="0" borderId="0"/>
    <xf numFmtId="0" fontId="10" fillId="0" borderId="0"/>
  </cellStyleXfs>
  <cellXfs count="60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5" fillId="0" borderId="1" xfId="1" applyFont="1" applyBorder="1"/>
    <xf numFmtId="0" fontId="5" fillId="0" borderId="1" xfId="1" applyFont="1" applyBorder="1" applyAlignment="1">
      <alignment horizontal="left"/>
    </xf>
    <xf numFmtId="0" fontId="6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7" fillId="0" borderId="0" xfId="1" applyFont="1"/>
    <xf numFmtId="0" fontId="5" fillId="0" borderId="0" xfId="1" applyFont="1" applyAlignment="1">
      <alignment horizontal="left"/>
    </xf>
    <xf numFmtId="0" fontId="5" fillId="0" borderId="1" xfId="1" applyFont="1" applyBorder="1" applyAlignment="1">
      <alignment vertical="center"/>
    </xf>
    <xf numFmtId="0" fontId="8" fillId="0" borderId="0" xfId="1" applyFont="1"/>
    <xf numFmtId="0" fontId="9" fillId="0" borderId="0" xfId="1" applyFont="1" applyAlignment="1">
      <alignment horizontal="right"/>
    </xf>
    <xf numFmtId="164" fontId="8" fillId="0" borderId="0" xfId="1" applyNumberFormat="1" applyFont="1"/>
    <xf numFmtId="0" fontId="10" fillId="0" borderId="0" xfId="2"/>
    <xf numFmtId="3" fontId="10" fillId="0" borderId="0" xfId="2" applyNumberFormat="1"/>
    <xf numFmtId="0" fontId="10" fillId="2" borderId="0" xfId="2" applyFill="1"/>
    <xf numFmtId="0" fontId="10" fillId="3" borderId="0" xfId="2" applyFill="1" applyAlignment="1">
      <alignment horizontal="center" vertical="center"/>
    </xf>
    <xf numFmtId="0" fontId="10" fillId="4" borderId="0" xfId="2" applyFill="1" applyAlignment="1">
      <alignment horizontal="center" vertical="center"/>
    </xf>
    <xf numFmtId="0" fontId="10" fillId="5" borderId="0" xfId="2" applyFill="1"/>
    <xf numFmtId="0" fontId="10" fillId="0" borderId="0" xfId="2" applyAlignment="1">
      <alignment horizontal="center"/>
    </xf>
    <xf numFmtId="0" fontId="11" fillId="0" borderId="0" xfId="2" applyFont="1"/>
    <xf numFmtId="0" fontId="12" fillId="0" borderId="0" xfId="2" applyFont="1"/>
    <xf numFmtId="0" fontId="10" fillId="0" borderId="0" xfId="2" applyAlignment="1">
      <alignment horizontal="left"/>
    </xf>
    <xf numFmtId="0" fontId="13" fillId="0" borderId="0" xfId="2" applyFont="1"/>
    <xf numFmtId="0" fontId="14" fillId="0" borderId="0" xfId="2" applyFont="1"/>
    <xf numFmtId="0" fontId="10" fillId="0" borderId="0" xfId="2" applyAlignment="1">
      <alignment horizontal="right" vertical="center"/>
    </xf>
    <xf numFmtId="0" fontId="14" fillId="0" borderId="0" xfId="2" applyFont="1" applyAlignment="1">
      <alignment horizontal="left"/>
    </xf>
    <xf numFmtId="0" fontId="16" fillId="0" borderId="0" xfId="2" applyFont="1"/>
    <xf numFmtId="0" fontId="18" fillId="0" borderId="0" xfId="2" applyFont="1" applyAlignment="1">
      <alignment horizontal="left"/>
    </xf>
    <xf numFmtId="0" fontId="19" fillId="0" borderId="0" xfId="1" applyFont="1" applyAlignment="1">
      <alignment horizontal="left"/>
    </xf>
    <xf numFmtId="0" fontId="14" fillId="6" borderId="1" xfId="2" applyFont="1" applyFill="1" applyBorder="1" applyAlignment="1">
      <alignment horizontal="center" vertical="center"/>
    </xf>
    <xf numFmtId="0" fontId="10" fillId="0" borderId="0" xfId="2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/>
    </xf>
    <xf numFmtId="0" fontId="10" fillId="0" borderId="1" xfId="2" applyBorder="1" applyAlignment="1">
      <alignment horizontal="center" vertical="center"/>
    </xf>
    <xf numFmtId="0" fontId="17" fillId="0" borderId="1" xfId="2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2" fontId="13" fillId="0" borderId="1" xfId="2" applyNumberFormat="1" applyFont="1" applyBorder="1" applyAlignment="1">
      <alignment horizontal="center" vertical="center"/>
    </xf>
    <xf numFmtId="0" fontId="20" fillId="7" borderId="1" xfId="1" applyFont="1" applyFill="1" applyBorder="1" applyAlignment="1">
      <alignment vertical="center"/>
    </xf>
    <xf numFmtId="0" fontId="20" fillId="7" borderId="1" xfId="1" applyFont="1" applyFill="1" applyBorder="1" applyAlignment="1">
      <alignment horizontal="center" vertical="center"/>
    </xf>
    <xf numFmtId="0" fontId="10" fillId="2" borderId="1" xfId="2" applyFill="1" applyBorder="1" applyAlignment="1">
      <alignment horizontal="center" vertical="center"/>
    </xf>
    <xf numFmtId="0" fontId="15" fillId="0" borderId="0" xfId="2" applyFont="1" applyAlignment="1">
      <alignment horizontal="center"/>
    </xf>
    <xf numFmtId="0" fontId="21" fillId="8" borderId="2" xfId="0" applyFont="1" applyFill="1" applyBorder="1" applyAlignment="1">
      <alignment horizontal="center" vertical="center" wrapText="1"/>
    </xf>
    <xf numFmtId="0" fontId="21" fillId="8" borderId="3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wrapText="1"/>
    </xf>
    <xf numFmtId="0" fontId="21" fillId="10" borderId="7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wrapText="1"/>
    </xf>
    <xf numFmtId="0" fontId="21" fillId="8" borderId="9" xfId="0" applyFont="1" applyFill="1" applyBorder="1" applyAlignment="1">
      <alignment horizontal="center" vertical="center" wrapText="1"/>
    </xf>
    <xf numFmtId="0" fontId="21" fillId="8" borderId="4" xfId="0" applyFont="1" applyFill="1" applyBorder="1" applyAlignment="1">
      <alignment horizontal="center" vertical="center" wrapText="1"/>
    </xf>
    <xf numFmtId="0" fontId="21" fillId="8" borderId="10" xfId="0" applyFont="1" applyFill="1" applyBorder="1" applyAlignment="1">
      <alignment horizontal="center" vertical="center" wrapText="1"/>
    </xf>
    <xf numFmtId="0" fontId="21" fillId="8" borderId="5" xfId="0" applyFont="1" applyFill="1" applyBorder="1" applyAlignment="1">
      <alignment horizontal="center" vertical="center" wrapText="1"/>
    </xf>
    <xf numFmtId="0" fontId="21" fillId="8" borderId="6" xfId="0" applyFont="1" applyFill="1" applyBorder="1" applyAlignment="1">
      <alignment horizontal="center" vertical="center" wrapText="1"/>
    </xf>
    <xf numFmtId="0" fontId="14" fillId="11" borderId="9" xfId="0" applyFont="1" applyFill="1" applyBorder="1" applyAlignment="1">
      <alignment horizontal="center" vertical="center" wrapText="1"/>
    </xf>
    <xf numFmtId="0" fontId="14" fillId="11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68ED4ABE-8F64-3746-8466-D0C274BC3EFC}"/>
    <cellStyle name="Normal 3" xfId="2" xr:uid="{5CE4D360-3227-1340-8BCF-241FB07570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F9741-8AB5-BF4D-A4D1-8AAA58378663}">
  <dimension ref="A1:I39"/>
  <sheetViews>
    <sheetView zoomScale="125" workbookViewId="0">
      <selection activeCell="L15" sqref="L15"/>
    </sheetView>
  </sheetViews>
  <sheetFormatPr defaultColWidth="10.796875" defaultRowHeight="13.8"/>
  <cols>
    <col min="1" max="1" width="5.69921875" style="2" bestFit="1" customWidth="1"/>
    <col min="2" max="2" width="8.69921875" style="1" bestFit="1" customWidth="1"/>
    <col min="3" max="3" width="6.69921875" style="1" bestFit="1" customWidth="1"/>
    <col min="4" max="4" width="10.796875" style="1"/>
    <col min="5" max="5" width="6.796875" style="1" customWidth="1"/>
    <col min="6" max="6" width="5.69921875" style="2" bestFit="1" customWidth="1"/>
    <col min="7" max="7" width="8" style="1" bestFit="1" customWidth="1"/>
    <col min="8" max="8" width="6.69921875" style="1" bestFit="1" customWidth="1"/>
    <col min="9" max="16384" width="10.796875" style="1"/>
  </cols>
  <sheetData>
    <row r="1" spans="1:9">
      <c r="A1" s="5"/>
      <c r="B1" s="41" t="s">
        <v>177</v>
      </c>
      <c r="C1" s="41"/>
      <c r="D1" s="41"/>
      <c r="E1" s="6"/>
      <c r="F1" s="5"/>
      <c r="G1" s="41" t="s">
        <v>178</v>
      </c>
      <c r="H1" s="41"/>
      <c r="I1" s="41"/>
    </row>
    <row r="2" spans="1:9">
      <c r="A2" s="5" t="s">
        <v>4</v>
      </c>
      <c r="B2" s="40" t="s">
        <v>3</v>
      </c>
      <c r="C2" s="40" t="s">
        <v>2</v>
      </c>
      <c r="D2" s="40" t="s">
        <v>1</v>
      </c>
      <c r="E2" s="7"/>
      <c r="F2" s="5" t="s">
        <v>4</v>
      </c>
      <c r="G2" s="40" t="s">
        <v>3</v>
      </c>
      <c r="H2" s="40" t="s">
        <v>2</v>
      </c>
      <c r="I2" s="40" t="s">
        <v>1</v>
      </c>
    </row>
    <row r="3" spans="1:9" ht="14.4">
      <c r="A3" s="5">
        <v>1</v>
      </c>
      <c r="B3" s="4">
        <v>6.3</v>
      </c>
      <c r="C3" s="4">
        <v>7</v>
      </c>
      <c r="D3" s="4">
        <v>10.3</v>
      </c>
      <c r="E3" s="8"/>
      <c r="F3" s="5">
        <v>1</v>
      </c>
      <c r="G3" s="9">
        <v>19.7</v>
      </c>
      <c r="H3" s="4">
        <v>0</v>
      </c>
      <c r="I3" s="4">
        <v>37.200000000000003</v>
      </c>
    </row>
    <row r="4" spans="1:9" ht="14.4">
      <c r="A4" s="5">
        <v>2</v>
      </c>
      <c r="B4" s="4">
        <v>9.3000000000000007</v>
      </c>
      <c r="C4" s="4">
        <v>1.4</v>
      </c>
      <c r="D4" s="4">
        <v>5.3</v>
      </c>
      <c r="E4" s="8"/>
      <c r="F4" s="5">
        <v>2</v>
      </c>
      <c r="G4" s="9">
        <v>19.7</v>
      </c>
      <c r="H4" s="4">
        <v>17.7</v>
      </c>
      <c r="I4" s="4">
        <v>32.1</v>
      </c>
    </row>
    <row r="5" spans="1:9" ht="14.4">
      <c r="A5" s="5">
        <v>3</v>
      </c>
      <c r="B5" s="4">
        <v>10.199999999999999</v>
      </c>
      <c r="C5" s="4">
        <v>13.7</v>
      </c>
      <c r="D5" s="4">
        <v>10.199999999999999</v>
      </c>
      <c r="E5" s="8"/>
      <c r="F5" s="5">
        <v>3</v>
      </c>
      <c r="G5" s="9">
        <v>0</v>
      </c>
      <c r="H5" s="4">
        <v>29.9</v>
      </c>
      <c r="I5" s="4">
        <v>37.700000000000003</v>
      </c>
    </row>
    <row r="6" spans="1:9" ht="14.4">
      <c r="A6" s="5">
        <v>4</v>
      </c>
      <c r="B6" s="4">
        <v>4.9000000000000004</v>
      </c>
      <c r="C6" s="4">
        <v>17.5</v>
      </c>
      <c r="D6" s="4">
        <v>7.8</v>
      </c>
      <c r="E6" s="8"/>
      <c r="F6" s="5">
        <v>4</v>
      </c>
      <c r="G6" s="9">
        <v>30</v>
      </c>
      <c r="H6" s="4">
        <v>10.6</v>
      </c>
      <c r="I6" s="4">
        <v>26.9</v>
      </c>
    </row>
    <row r="7" spans="1:9" ht="14.4">
      <c r="A7" s="5">
        <v>5</v>
      </c>
      <c r="B7" s="4">
        <v>10.7</v>
      </c>
      <c r="C7" s="4">
        <v>10.8</v>
      </c>
      <c r="D7" s="4">
        <v>17.5</v>
      </c>
      <c r="E7" s="8"/>
      <c r="F7" s="5">
        <v>5</v>
      </c>
      <c r="G7" s="9">
        <v>17.399999999999999</v>
      </c>
      <c r="H7" s="4">
        <v>8.6</v>
      </c>
      <c r="I7" s="4">
        <v>32.6</v>
      </c>
    </row>
    <row r="8" spans="1:9" ht="14.4">
      <c r="A8" s="5">
        <v>6</v>
      </c>
      <c r="B8" s="4">
        <v>9</v>
      </c>
      <c r="C8" s="4">
        <v>10</v>
      </c>
      <c r="D8" s="4">
        <v>16.3</v>
      </c>
      <c r="E8" s="8"/>
      <c r="F8" s="5">
        <v>6</v>
      </c>
      <c r="G8" s="9">
        <v>22.4</v>
      </c>
      <c r="H8" s="4">
        <v>16.5</v>
      </c>
      <c r="I8" s="4">
        <v>0</v>
      </c>
    </row>
    <row r="9" spans="1:9" ht="14.4">
      <c r="A9" s="5">
        <v>7</v>
      </c>
      <c r="B9" s="4">
        <v>10</v>
      </c>
      <c r="C9" s="4">
        <v>2.5</v>
      </c>
      <c r="D9" s="4">
        <v>11.7</v>
      </c>
      <c r="E9" s="8"/>
      <c r="F9" s="5">
        <v>7</v>
      </c>
      <c r="G9" s="9">
        <v>1</v>
      </c>
      <c r="H9" s="4">
        <v>11.5</v>
      </c>
      <c r="I9" s="4">
        <v>27.8</v>
      </c>
    </row>
    <row r="10" spans="1:9" ht="14.4">
      <c r="A10" s="5">
        <v>8</v>
      </c>
      <c r="B10" s="4">
        <v>10.3</v>
      </c>
      <c r="C10" s="4">
        <v>7.5</v>
      </c>
      <c r="D10" s="4">
        <v>11</v>
      </c>
      <c r="E10" s="8"/>
      <c r="F10" s="5">
        <v>8</v>
      </c>
      <c r="G10" s="9">
        <v>16.100000000000001</v>
      </c>
      <c r="H10" s="4">
        <v>25.8</v>
      </c>
      <c r="I10" s="4">
        <v>27.8</v>
      </c>
    </row>
    <row r="11" spans="1:9" ht="14.4">
      <c r="A11" s="5">
        <v>9</v>
      </c>
      <c r="B11" s="4">
        <v>5.7</v>
      </c>
      <c r="C11" s="4">
        <v>6</v>
      </c>
      <c r="D11" s="4">
        <v>6.3</v>
      </c>
      <c r="E11" s="8"/>
      <c r="F11" s="5">
        <v>9</v>
      </c>
      <c r="G11" s="9">
        <v>29.9</v>
      </c>
      <c r="H11" s="4">
        <v>13</v>
      </c>
      <c r="I11" s="4">
        <v>0</v>
      </c>
    </row>
    <row r="12" spans="1:9" ht="14.4">
      <c r="A12" s="5">
        <v>10</v>
      </c>
      <c r="B12" s="4">
        <v>4</v>
      </c>
      <c r="C12" s="4">
        <v>7.5</v>
      </c>
      <c r="D12" s="4">
        <v>11.1</v>
      </c>
      <c r="E12" s="8"/>
      <c r="F12" s="5">
        <v>10</v>
      </c>
      <c r="G12" s="9">
        <v>31.5</v>
      </c>
      <c r="H12" s="4">
        <v>16</v>
      </c>
      <c r="I12" s="4">
        <v>30.3</v>
      </c>
    </row>
    <row r="13" spans="1:9" ht="14.4">
      <c r="A13" s="5">
        <v>11</v>
      </c>
      <c r="B13" s="4">
        <v>10</v>
      </c>
      <c r="C13" s="4">
        <v>11.9</v>
      </c>
      <c r="D13" s="4">
        <v>4.9000000000000004</v>
      </c>
      <c r="E13" s="8"/>
      <c r="F13" s="5">
        <v>11</v>
      </c>
      <c r="G13" s="9">
        <v>23.9</v>
      </c>
      <c r="H13" s="4">
        <v>23.4</v>
      </c>
      <c r="I13" s="4">
        <v>24.6</v>
      </c>
    </row>
    <row r="14" spans="1:9" ht="14.4">
      <c r="A14" s="5">
        <v>12</v>
      </c>
      <c r="B14" s="4">
        <v>7.6</v>
      </c>
      <c r="C14" s="4">
        <v>5.5</v>
      </c>
      <c r="D14" s="4">
        <v>7.5</v>
      </c>
      <c r="E14" s="8"/>
      <c r="F14" s="5">
        <v>12</v>
      </c>
      <c r="G14" s="9">
        <v>10.8</v>
      </c>
      <c r="H14" s="4">
        <v>16.5</v>
      </c>
      <c r="I14" s="4">
        <v>15</v>
      </c>
    </row>
    <row r="15" spans="1:9" ht="14.4">
      <c r="A15" s="5">
        <v>13</v>
      </c>
      <c r="B15" s="10"/>
      <c r="C15" s="4">
        <v>0</v>
      </c>
      <c r="D15" s="4">
        <v>13.3</v>
      </c>
      <c r="E15" s="8"/>
      <c r="F15" s="5">
        <v>13</v>
      </c>
      <c r="G15" s="10"/>
      <c r="H15" s="4">
        <v>28.2</v>
      </c>
      <c r="I15" s="4">
        <v>23.6</v>
      </c>
    </row>
    <row r="16" spans="1:9" ht="14.4">
      <c r="A16" s="5"/>
      <c r="B16" s="10"/>
      <c r="C16" s="10"/>
      <c r="D16" s="10"/>
      <c r="E16" s="10"/>
      <c r="F16" s="5">
        <v>14</v>
      </c>
      <c r="G16" s="10"/>
      <c r="H16" s="10"/>
      <c r="I16" s="4">
        <v>34.299999999999997</v>
      </c>
    </row>
    <row r="17" spans="1:9" ht="14.4">
      <c r="A17" s="5"/>
      <c r="B17" s="10"/>
      <c r="C17" s="10"/>
      <c r="D17" s="10"/>
      <c r="E17" s="10"/>
      <c r="F17" s="5"/>
      <c r="G17" s="10"/>
      <c r="H17" s="10"/>
      <c r="I17" s="8"/>
    </row>
    <row r="18" spans="1:9">
      <c r="A18" s="11" t="s">
        <v>0</v>
      </c>
      <c r="B18" s="12">
        <f>AVERAGE(B3:B14)</f>
        <v>8.1666666666666661</v>
      </c>
      <c r="C18" s="12">
        <f>AVERAGE(C3:C14)</f>
        <v>8.4416666666666682</v>
      </c>
      <c r="D18" s="12">
        <f>AVERAGE(D3:D15)</f>
        <v>10.246153846153847</v>
      </c>
      <c r="E18" s="12"/>
      <c r="F18" s="11" t="s">
        <v>0</v>
      </c>
      <c r="G18" s="12">
        <f>AVERAGE(G3:G4,G6:G8,G10:G14)</f>
        <v>22.140000000000004</v>
      </c>
      <c r="H18" s="12">
        <f>AVERAGE(H4:H15)</f>
        <v>18.141666666666666</v>
      </c>
      <c r="I18" s="12">
        <f>AVERAGE(I3:I7,I9:I10,I12:I16)</f>
        <v>29.158333333333342</v>
      </c>
    </row>
    <row r="19" spans="1:9">
      <c r="A19" s="5"/>
      <c r="B19" s="10"/>
      <c r="C19" s="10"/>
      <c r="D19" s="10"/>
      <c r="E19" s="10"/>
      <c r="F19" s="5"/>
      <c r="G19" s="10"/>
      <c r="H19" s="10"/>
      <c r="I19" s="10"/>
    </row>
    <row r="20" spans="1:9">
      <c r="A20" s="5"/>
      <c r="B20" s="41" t="s">
        <v>179</v>
      </c>
      <c r="C20" s="41"/>
      <c r="D20" s="41"/>
      <c r="E20" s="6"/>
      <c r="F20" s="5"/>
      <c r="G20" s="41" t="s">
        <v>180</v>
      </c>
      <c r="H20" s="41"/>
      <c r="I20" s="41"/>
    </row>
    <row r="21" spans="1:9">
      <c r="A21" s="5" t="s">
        <v>4</v>
      </c>
      <c r="B21" s="40" t="s">
        <v>3</v>
      </c>
      <c r="C21" s="40" t="s">
        <v>2</v>
      </c>
      <c r="D21" s="40" t="s">
        <v>1</v>
      </c>
      <c r="E21" s="7"/>
      <c r="F21" s="5" t="s">
        <v>4</v>
      </c>
      <c r="G21" s="40" t="s">
        <v>3</v>
      </c>
      <c r="H21" s="40" t="s">
        <v>2</v>
      </c>
      <c r="I21" s="40" t="s">
        <v>1</v>
      </c>
    </row>
    <row r="22" spans="1:9" ht="14.4">
      <c r="A22" s="5">
        <v>1</v>
      </c>
      <c r="B22" s="4">
        <v>4.8</v>
      </c>
      <c r="C22" s="4">
        <v>11.4</v>
      </c>
      <c r="D22" s="4">
        <v>5</v>
      </c>
      <c r="E22" s="8"/>
      <c r="F22" s="5">
        <v>1</v>
      </c>
      <c r="G22" s="3">
        <v>20.8</v>
      </c>
      <c r="H22" s="4">
        <v>17.399999999999999</v>
      </c>
      <c r="I22" s="4">
        <v>43.3</v>
      </c>
    </row>
    <row r="23" spans="1:9" ht="14.4">
      <c r="A23" s="5">
        <v>2</v>
      </c>
      <c r="B23" s="4">
        <v>9.8000000000000007</v>
      </c>
      <c r="C23" s="4">
        <v>12.1</v>
      </c>
      <c r="D23" s="4">
        <v>9</v>
      </c>
      <c r="E23" s="8"/>
      <c r="F23" s="5">
        <v>2</v>
      </c>
      <c r="G23" s="3">
        <v>22</v>
      </c>
      <c r="H23" s="4">
        <v>21.7</v>
      </c>
      <c r="I23" s="4">
        <v>8</v>
      </c>
    </row>
    <row r="24" spans="1:9" ht="14.4">
      <c r="A24" s="5">
        <v>3</v>
      </c>
      <c r="B24" s="4">
        <v>5.0999999999999996</v>
      </c>
      <c r="C24" s="4">
        <v>15.8</v>
      </c>
      <c r="D24" s="4">
        <v>13.4</v>
      </c>
      <c r="E24" s="8"/>
      <c r="F24" s="5">
        <v>3</v>
      </c>
      <c r="G24" s="3">
        <v>6.8</v>
      </c>
      <c r="H24" s="4">
        <v>26.8</v>
      </c>
      <c r="I24" s="4">
        <v>26</v>
      </c>
    </row>
    <row r="25" spans="1:9" ht="14.4">
      <c r="A25" s="5">
        <v>4</v>
      </c>
      <c r="B25" s="4">
        <v>2.4</v>
      </c>
      <c r="C25" s="4">
        <v>13.1</v>
      </c>
      <c r="D25" s="4">
        <v>12.5</v>
      </c>
      <c r="E25" s="8"/>
      <c r="F25" s="5">
        <v>4</v>
      </c>
      <c r="G25" s="3">
        <v>21.5</v>
      </c>
      <c r="H25" s="4">
        <v>11.7</v>
      </c>
      <c r="I25" s="4">
        <v>31.7</v>
      </c>
    </row>
    <row r="26" spans="1:9" ht="14.4">
      <c r="A26" s="5">
        <v>5</v>
      </c>
      <c r="B26" s="4">
        <v>3.2</v>
      </c>
      <c r="C26" s="4">
        <v>0</v>
      </c>
      <c r="D26" s="4">
        <v>15.5</v>
      </c>
      <c r="E26" s="8"/>
      <c r="F26" s="5">
        <v>5</v>
      </c>
      <c r="G26" s="3">
        <v>15.8</v>
      </c>
      <c r="H26" s="4">
        <v>13.9</v>
      </c>
      <c r="I26" s="4">
        <v>24.3</v>
      </c>
    </row>
    <row r="27" spans="1:9" ht="14.4">
      <c r="A27" s="5">
        <v>6</v>
      </c>
      <c r="B27" s="4">
        <v>2.2000000000000002</v>
      </c>
      <c r="C27" s="4">
        <v>8</v>
      </c>
      <c r="D27" s="4">
        <v>8.6999999999999993</v>
      </c>
      <c r="E27" s="8"/>
      <c r="F27" s="5">
        <v>6</v>
      </c>
      <c r="G27" s="3">
        <v>5.7</v>
      </c>
      <c r="H27" s="4">
        <v>8</v>
      </c>
      <c r="I27" s="4">
        <v>21.1</v>
      </c>
    </row>
    <row r="28" spans="1:9" ht="14.4">
      <c r="A28" s="5">
        <v>7</v>
      </c>
      <c r="B28" s="4">
        <v>1.8</v>
      </c>
      <c r="C28" s="4">
        <v>10.7</v>
      </c>
      <c r="D28" s="4">
        <v>14.4</v>
      </c>
      <c r="E28" s="8"/>
      <c r="F28" s="5">
        <v>7</v>
      </c>
      <c r="G28" s="3">
        <v>22.5</v>
      </c>
      <c r="H28" s="4">
        <v>16.2</v>
      </c>
      <c r="I28" s="4">
        <v>34.6</v>
      </c>
    </row>
    <row r="29" spans="1:9" ht="14.4">
      <c r="A29" s="5">
        <v>8</v>
      </c>
      <c r="B29" s="4">
        <v>1.6</v>
      </c>
      <c r="C29" s="4">
        <v>7.4</v>
      </c>
      <c r="D29" s="4">
        <v>10.9</v>
      </c>
      <c r="E29" s="8"/>
      <c r="F29" s="5">
        <v>8</v>
      </c>
      <c r="G29" s="3">
        <v>24.4</v>
      </c>
      <c r="H29" s="4">
        <v>24.1</v>
      </c>
      <c r="I29" s="4">
        <v>35</v>
      </c>
    </row>
    <row r="30" spans="1:9" ht="14.4">
      <c r="A30" s="5">
        <v>9</v>
      </c>
      <c r="B30" s="4">
        <v>1.4</v>
      </c>
      <c r="C30" s="4">
        <v>6.6</v>
      </c>
      <c r="D30" s="4">
        <v>10.3</v>
      </c>
      <c r="E30" s="8"/>
      <c r="F30" s="5">
        <v>9</v>
      </c>
      <c r="G30" s="3">
        <v>20</v>
      </c>
      <c r="H30" s="4">
        <v>17</v>
      </c>
      <c r="I30" s="4">
        <v>10.7</v>
      </c>
    </row>
    <row r="31" spans="1:9" ht="14.4">
      <c r="A31" s="5">
        <v>10</v>
      </c>
      <c r="B31" s="10"/>
      <c r="C31" s="4">
        <v>9</v>
      </c>
      <c r="D31" s="4">
        <v>15.1</v>
      </c>
      <c r="E31" s="8"/>
      <c r="F31" s="5">
        <v>10</v>
      </c>
      <c r="G31" s="3">
        <v>1.2</v>
      </c>
      <c r="H31" s="4">
        <v>15.2</v>
      </c>
      <c r="I31" s="4">
        <v>38.9</v>
      </c>
    </row>
    <row r="32" spans="1:9" ht="14.4">
      <c r="A32" s="5">
        <v>11</v>
      </c>
      <c r="B32" s="10"/>
      <c r="C32" s="4">
        <v>11.2</v>
      </c>
      <c r="D32" s="4">
        <v>15.3</v>
      </c>
      <c r="E32" s="8"/>
      <c r="F32" s="5">
        <v>11</v>
      </c>
      <c r="G32" s="3">
        <v>16.100000000000001</v>
      </c>
      <c r="H32" s="4">
        <v>31.9</v>
      </c>
      <c r="I32" s="4">
        <v>0</v>
      </c>
    </row>
    <row r="33" spans="1:9" ht="14.4">
      <c r="A33" s="5">
        <v>12</v>
      </c>
      <c r="B33" s="10"/>
      <c r="C33" s="4">
        <v>10</v>
      </c>
      <c r="D33" s="4">
        <v>10.3</v>
      </c>
      <c r="E33" s="8"/>
      <c r="F33" s="5">
        <v>12</v>
      </c>
      <c r="G33" s="3">
        <v>8.1</v>
      </c>
      <c r="H33" s="4">
        <v>2.2000000000000002</v>
      </c>
      <c r="I33" s="4">
        <v>20.6</v>
      </c>
    </row>
    <row r="34" spans="1:9" ht="14.4">
      <c r="A34" s="5"/>
      <c r="B34" s="10"/>
      <c r="C34" s="10"/>
      <c r="D34" s="10"/>
      <c r="E34" s="10"/>
      <c r="F34" s="5">
        <v>13</v>
      </c>
      <c r="G34" s="10"/>
      <c r="H34" s="4">
        <v>8.6999999999999993</v>
      </c>
      <c r="I34" s="4">
        <v>0</v>
      </c>
    </row>
    <row r="35" spans="1:9" ht="14.4">
      <c r="A35" s="5"/>
      <c r="B35" s="10"/>
      <c r="C35" s="10"/>
      <c r="D35" s="10"/>
      <c r="E35" s="10"/>
      <c r="F35" s="5">
        <v>14</v>
      </c>
      <c r="G35" s="10"/>
      <c r="H35" s="10"/>
      <c r="I35" s="4">
        <v>36.799999999999997</v>
      </c>
    </row>
    <row r="36" spans="1:9">
      <c r="A36" s="5"/>
      <c r="B36" s="10"/>
      <c r="C36" s="10"/>
      <c r="D36" s="10"/>
      <c r="E36" s="10"/>
      <c r="F36" s="5"/>
      <c r="G36" s="10"/>
      <c r="H36" s="10"/>
      <c r="I36" s="10"/>
    </row>
    <row r="37" spans="1:9">
      <c r="A37" s="11" t="s">
        <v>0</v>
      </c>
      <c r="B37" s="12">
        <f>AVERAGE(B22:B30)</f>
        <v>3.5888888888888895</v>
      </c>
      <c r="C37" s="12">
        <f>AVERAGE(C22:C25,C27:C33)</f>
        <v>10.481818181818182</v>
      </c>
      <c r="D37" s="12">
        <f>AVERAGE(D22:D33)</f>
        <v>11.700000000000001</v>
      </c>
      <c r="E37" s="12"/>
      <c r="F37" s="11" t="s">
        <v>0</v>
      </c>
      <c r="G37" s="12">
        <f>AVERAGE(G22:G33)</f>
        <v>15.408333333333331</v>
      </c>
      <c r="H37" s="12">
        <f>AVERAGE(H22:H34)</f>
        <v>16.523076923076921</v>
      </c>
      <c r="I37" s="12">
        <f>AVERAGE(I22:I31,I33,I35)</f>
        <v>27.583333333333332</v>
      </c>
    </row>
    <row r="39" spans="1:9">
      <c r="A39" s="29" t="s">
        <v>174</v>
      </c>
    </row>
  </sheetData>
  <mergeCells count="4">
    <mergeCell ref="B1:D1"/>
    <mergeCell ref="G1:I1"/>
    <mergeCell ref="B20:D20"/>
    <mergeCell ref="G20:I20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89AC5-DED7-D148-8EE2-67E13AF171E5}">
  <dimension ref="A3:AA53"/>
  <sheetViews>
    <sheetView topLeftCell="Q28" zoomScale="85" zoomScaleNormal="85" workbookViewId="0">
      <selection activeCell="G53" sqref="G53"/>
    </sheetView>
  </sheetViews>
  <sheetFormatPr defaultColWidth="8.796875" defaultRowHeight="14.4"/>
  <cols>
    <col min="1" max="1" width="2" style="13" bestFit="1" customWidth="1"/>
    <col min="2" max="2" width="31" style="13" bestFit="1" customWidth="1"/>
    <col min="3" max="3" width="15" style="13" bestFit="1" customWidth="1"/>
    <col min="4" max="4" width="15.5" style="13" bestFit="1" customWidth="1"/>
    <col min="5" max="5" width="19.296875" style="13" bestFit="1" customWidth="1"/>
    <col min="6" max="6" width="15.69921875" style="13" bestFit="1" customWidth="1"/>
    <col min="7" max="7" width="10.5" style="13" customWidth="1"/>
    <col min="8" max="8" width="3" style="13" bestFit="1" customWidth="1"/>
    <col min="9" max="9" width="38" style="13" bestFit="1" customWidth="1"/>
    <col min="10" max="10" width="15" style="13" bestFit="1" customWidth="1"/>
    <col min="11" max="11" width="15.5" style="13" bestFit="1" customWidth="1"/>
    <col min="12" max="12" width="19.296875" style="13" bestFit="1" customWidth="1"/>
    <col min="13" max="13" width="15.69921875" style="13" bestFit="1" customWidth="1"/>
    <col min="14" max="15" width="8.796875" style="13"/>
    <col min="16" max="16" width="39.19921875" style="13" bestFit="1" customWidth="1"/>
    <col min="17" max="17" width="15" style="13" bestFit="1" customWidth="1"/>
    <col min="18" max="18" width="15.5" style="13" bestFit="1" customWidth="1"/>
    <col min="19" max="19" width="19.296875" style="13" bestFit="1" customWidth="1"/>
    <col min="20" max="20" width="15.69921875" style="13" bestFit="1" customWidth="1"/>
    <col min="21" max="21" width="15.69921875" style="13" customWidth="1"/>
    <col min="22" max="22" width="8.796875" style="13"/>
    <col min="23" max="23" width="39.19921875" style="13" bestFit="1" customWidth="1"/>
    <col min="24" max="24" width="15" style="13" bestFit="1" customWidth="1"/>
    <col min="25" max="25" width="15.5" style="13" bestFit="1" customWidth="1"/>
    <col min="26" max="26" width="19.296875" style="13" bestFit="1" customWidth="1"/>
    <col min="27" max="27" width="15.69921875" style="13" bestFit="1" customWidth="1"/>
    <col min="28" max="16384" width="8.796875" style="13"/>
  </cols>
  <sheetData>
    <row r="3" spans="1:27">
      <c r="C3" s="14"/>
    </row>
    <row r="4" spans="1:27">
      <c r="C4" s="14"/>
    </row>
    <row r="6" spans="1:27">
      <c r="B6" s="15" t="s">
        <v>5</v>
      </c>
      <c r="C6" s="16" t="s">
        <v>6</v>
      </c>
      <c r="D6" s="17" t="s">
        <v>7</v>
      </c>
      <c r="E6" s="13" t="s">
        <v>8</v>
      </c>
      <c r="F6" s="18" t="s">
        <v>9</v>
      </c>
      <c r="I6" s="15" t="s">
        <v>10</v>
      </c>
      <c r="J6" s="16" t="s">
        <v>6</v>
      </c>
      <c r="K6" s="17" t="s">
        <v>7</v>
      </c>
      <c r="L6" s="13" t="s">
        <v>8</v>
      </c>
      <c r="M6" s="18" t="s">
        <v>9</v>
      </c>
      <c r="P6" s="15" t="s">
        <v>11</v>
      </c>
      <c r="Q6" s="16" t="s">
        <v>6</v>
      </c>
      <c r="R6" s="17" t="s">
        <v>7</v>
      </c>
      <c r="S6" s="13" t="s">
        <v>8</v>
      </c>
      <c r="T6" s="18" t="s">
        <v>9</v>
      </c>
      <c r="U6" s="18"/>
      <c r="W6" s="15" t="s">
        <v>12</v>
      </c>
      <c r="X6" s="16" t="s">
        <v>6</v>
      </c>
      <c r="Y6" s="17" t="s">
        <v>7</v>
      </c>
      <c r="Z6" s="13" t="s">
        <v>8</v>
      </c>
      <c r="AA6" s="18" t="s">
        <v>9</v>
      </c>
    </row>
    <row r="7" spans="1:27">
      <c r="A7" s="13">
        <v>1</v>
      </c>
      <c r="B7" s="19" t="s">
        <v>13</v>
      </c>
      <c r="C7" s="13">
        <v>1357117.53333</v>
      </c>
      <c r="D7" s="13">
        <v>250636.61666999999</v>
      </c>
      <c r="E7" s="13">
        <f>C7-D7</f>
        <v>1106480.9166600001</v>
      </c>
      <c r="F7" s="13">
        <f>(E7*100)/C7</f>
        <v>81.53169415953198</v>
      </c>
      <c r="H7" s="13">
        <v>1</v>
      </c>
      <c r="I7" s="19" t="s">
        <v>14</v>
      </c>
      <c r="J7" s="20">
        <v>1329614.5249999999</v>
      </c>
      <c r="K7" s="20">
        <v>222620.71666999999</v>
      </c>
      <c r="L7" s="13">
        <f>J7-K7</f>
        <v>1106993.8083299999</v>
      </c>
      <c r="M7" s="13">
        <f>(L7*100)/J7</f>
        <v>83.256747539667558</v>
      </c>
      <c r="O7" s="13">
        <v>1</v>
      </c>
      <c r="P7" s="19" t="s">
        <v>15</v>
      </c>
      <c r="Q7" s="20">
        <v>1045982.64167</v>
      </c>
      <c r="R7" s="20">
        <v>291984.78749999998</v>
      </c>
      <c r="S7" s="13">
        <f>Q7-R7</f>
        <v>753997.85417000006</v>
      </c>
      <c r="T7" s="13">
        <f>(S7*100)/Q7</f>
        <v>72.085121122677378</v>
      </c>
      <c r="V7" s="13">
        <v>1</v>
      </c>
      <c r="W7" s="19" t="s">
        <v>14</v>
      </c>
      <c r="X7" s="20">
        <v>1295696.65833</v>
      </c>
      <c r="Y7" s="20">
        <v>264897.33332999999</v>
      </c>
      <c r="Z7" s="13">
        <f>X7-Y7</f>
        <v>1030799.325</v>
      </c>
      <c r="AA7" s="13">
        <f>(Z7*100)/X7</f>
        <v>79.55560573325694</v>
      </c>
    </row>
    <row r="8" spans="1:27">
      <c r="A8" s="13">
        <v>2</v>
      </c>
      <c r="B8" s="19" t="s">
        <v>16</v>
      </c>
      <c r="C8" s="20">
        <v>1555676.8041699999</v>
      </c>
      <c r="D8" s="20">
        <v>271378.85833000002</v>
      </c>
      <c r="E8" s="13">
        <f t="shared" ref="E8:E14" si="0">C8-D8</f>
        <v>1284297.9458399999</v>
      </c>
      <c r="F8" s="13">
        <f t="shared" ref="F8:F14" si="1">(E8*100)/C8</f>
        <v>82.555575965228286</v>
      </c>
      <c r="H8" s="13">
        <v>2</v>
      </c>
      <c r="I8" s="19" t="s">
        <v>17</v>
      </c>
      <c r="J8" s="20">
        <v>1155042.7083300001</v>
      </c>
      <c r="K8" s="20">
        <v>165558.125</v>
      </c>
      <c r="L8" s="13">
        <f t="shared" ref="L8:L11" si="2">J8-K8</f>
        <v>989484.58333000005</v>
      </c>
      <c r="M8" s="13">
        <f t="shared" ref="M8:M11" si="3">(L8*100)/J8</f>
        <v>85.666493212240653</v>
      </c>
      <c r="O8" s="13">
        <v>2</v>
      </c>
      <c r="P8" s="19" t="s">
        <v>18</v>
      </c>
      <c r="Q8" s="20">
        <v>1503217.4375</v>
      </c>
      <c r="R8" s="20">
        <v>275267.52916999999</v>
      </c>
      <c r="S8" s="13">
        <f t="shared" ref="S8:S15" si="4">Q8-R8</f>
        <v>1227949.90833</v>
      </c>
      <c r="T8" s="13">
        <f t="shared" ref="T8:T15" si="5">(S8*100)/Q8</f>
        <v>81.688109630513779</v>
      </c>
      <c r="V8" s="13">
        <v>2</v>
      </c>
      <c r="W8" s="19" t="s">
        <v>18</v>
      </c>
      <c r="X8" s="20">
        <v>1428975.1208299999</v>
      </c>
      <c r="Y8" s="20">
        <v>274572.55833000003</v>
      </c>
      <c r="Z8" s="13">
        <f t="shared" ref="Z8:Z18" si="6">X8-Y8</f>
        <v>1154402.5625</v>
      </c>
      <c r="AA8" s="13">
        <f t="shared" ref="AA8:AA18" si="7">(Z8*100)/X8</f>
        <v>80.785350680527017</v>
      </c>
    </row>
    <row r="9" spans="1:27">
      <c r="A9" s="13">
        <v>3</v>
      </c>
      <c r="B9" s="19" t="s">
        <v>19</v>
      </c>
      <c r="C9" s="20">
        <v>1147377.53333</v>
      </c>
      <c r="D9" s="20">
        <v>269644.85417000001</v>
      </c>
      <c r="E9" s="13">
        <f t="shared" si="0"/>
        <v>877732.67916000006</v>
      </c>
      <c r="F9" s="13">
        <f t="shared" si="1"/>
        <v>76.499029627378391</v>
      </c>
      <c r="H9" s="13">
        <v>3</v>
      </c>
      <c r="I9" s="19" t="s">
        <v>20</v>
      </c>
      <c r="J9" s="20">
        <v>1397460.7416699999</v>
      </c>
      <c r="K9" s="20">
        <v>235542.875</v>
      </c>
      <c r="L9" s="13">
        <f t="shared" si="2"/>
        <v>1161917.8666699999</v>
      </c>
      <c r="M9" s="13">
        <f t="shared" si="3"/>
        <v>83.144937959507871</v>
      </c>
      <c r="O9" s="13">
        <v>3</v>
      </c>
      <c r="P9" s="19" t="s">
        <v>21</v>
      </c>
      <c r="Q9" s="20">
        <v>1366013.70417</v>
      </c>
      <c r="R9" s="20">
        <v>278456.57916999998</v>
      </c>
      <c r="S9" s="13">
        <f t="shared" si="4"/>
        <v>1087557.125</v>
      </c>
      <c r="T9" s="13">
        <f t="shared" si="5"/>
        <v>79.615389046247358</v>
      </c>
      <c r="V9" s="13">
        <v>3</v>
      </c>
      <c r="W9" s="19" t="s">
        <v>22</v>
      </c>
      <c r="X9" s="20">
        <v>1188961.875</v>
      </c>
      <c r="Y9" s="20">
        <v>162459.20832999999</v>
      </c>
      <c r="Z9" s="13">
        <f t="shared" si="6"/>
        <v>1026502.6666699999</v>
      </c>
      <c r="AA9" s="13">
        <f t="shared" si="7"/>
        <v>86.3360456086954</v>
      </c>
    </row>
    <row r="10" spans="1:27">
      <c r="A10" s="13">
        <v>4</v>
      </c>
      <c r="B10" s="19" t="s">
        <v>23</v>
      </c>
      <c r="C10" s="20">
        <v>923253.15833000001</v>
      </c>
      <c r="D10" s="20">
        <v>249234.99583</v>
      </c>
      <c r="E10" s="13">
        <f t="shared" si="0"/>
        <v>674018.16249999998</v>
      </c>
      <c r="F10" s="13">
        <f t="shared" si="1"/>
        <v>73.004696102982024</v>
      </c>
      <c r="H10" s="13">
        <v>4</v>
      </c>
      <c r="I10" s="19" t="s">
        <v>21</v>
      </c>
      <c r="J10" s="20">
        <v>1106435.8875</v>
      </c>
      <c r="K10" s="20">
        <v>177412.23749999999</v>
      </c>
      <c r="L10" s="13">
        <f t="shared" si="2"/>
        <v>929023.64999999991</v>
      </c>
      <c r="M10" s="13">
        <f t="shared" si="3"/>
        <v>83.965429944534392</v>
      </c>
      <c r="O10" s="13">
        <v>4</v>
      </c>
      <c r="P10" s="19" t="s">
        <v>24</v>
      </c>
      <c r="Q10" s="20">
        <v>1266725.6291700001</v>
      </c>
      <c r="R10" s="20">
        <v>279247.75832999998</v>
      </c>
      <c r="S10" s="13">
        <f t="shared" si="4"/>
        <v>987477.87084000011</v>
      </c>
      <c r="T10" s="13">
        <f t="shared" si="5"/>
        <v>77.955150515666745</v>
      </c>
      <c r="V10" s="13">
        <v>4</v>
      </c>
      <c r="W10" s="19" t="s">
        <v>21</v>
      </c>
      <c r="X10" s="20">
        <v>1361951.3208300001</v>
      </c>
      <c r="Y10" s="20">
        <v>285342.05417000002</v>
      </c>
      <c r="Z10" s="13">
        <f t="shared" si="6"/>
        <v>1076609.2666600002</v>
      </c>
      <c r="AA10" s="13">
        <f t="shared" si="7"/>
        <v>79.049026950823261</v>
      </c>
    </row>
    <row r="11" spans="1:27">
      <c r="A11" s="13">
        <v>5</v>
      </c>
      <c r="B11" s="19" t="s">
        <v>25</v>
      </c>
      <c r="C11" s="20">
        <v>1521449.3208300001</v>
      </c>
      <c r="D11" s="20">
        <v>227890.02499999999</v>
      </c>
      <c r="E11" s="13">
        <f t="shared" si="0"/>
        <v>1293559.2958300002</v>
      </c>
      <c r="F11" s="13">
        <f t="shared" si="1"/>
        <v>85.02151718890785</v>
      </c>
      <c r="H11" s="13">
        <v>5</v>
      </c>
      <c r="I11" s="19" t="s">
        <v>26</v>
      </c>
      <c r="J11" s="20">
        <v>1314396.3791700001</v>
      </c>
      <c r="K11" s="20">
        <v>244645.51250000001</v>
      </c>
      <c r="L11" s="13">
        <f t="shared" si="2"/>
        <v>1069750.8666700001</v>
      </c>
      <c r="M11" s="13">
        <f t="shared" si="3"/>
        <v>81.387234750716075</v>
      </c>
      <c r="O11" s="13">
        <v>5</v>
      </c>
      <c r="P11" s="19" t="s">
        <v>26</v>
      </c>
      <c r="Q11" s="20">
        <v>1375573.48333</v>
      </c>
      <c r="R11" s="20">
        <v>281671.69582999998</v>
      </c>
      <c r="S11" s="13">
        <f t="shared" si="4"/>
        <v>1093901.7875000001</v>
      </c>
      <c r="T11" s="13">
        <f t="shared" si="5"/>
        <v>79.523326144080173</v>
      </c>
      <c r="V11" s="13">
        <v>5</v>
      </c>
      <c r="W11" s="19" t="s">
        <v>24</v>
      </c>
      <c r="X11" s="20">
        <v>989544.25832999998</v>
      </c>
      <c r="Y11" s="20">
        <v>121452.57083</v>
      </c>
      <c r="Z11" s="13">
        <f t="shared" si="6"/>
        <v>868091.6875</v>
      </c>
      <c r="AA11" s="13">
        <f t="shared" si="7"/>
        <v>87.726413466844946</v>
      </c>
    </row>
    <row r="12" spans="1:27">
      <c r="A12" s="13">
        <v>6</v>
      </c>
      <c r="B12" s="19" t="s">
        <v>27</v>
      </c>
      <c r="C12" s="20">
        <v>1512238.14167</v>
      </c>
      <c r="D12" s="20">
        <v>263371.82082999998</v>
      </c>
      <c r="E12" s="13">
        <f t="shared" si="0"/>
        <v>1248866.3208400002</v>
      </c>
      <c r="F12" s="13">
        <f t="shared" si="1"/>
        <v>82.583971824758223</v>
      </c>
      <c r="H12" s="13">
        <v>6</v>
      </c>
      <c r="I12" s="19" t="s">
        <v>13</v>
      </c>
      <c r="J12" s="20">
        <v>1140225.2250000001</v>
      </c>
      <c r="K12" s="20">
        <v>285534.27082999999</v>
      </c>
      <c r="L12" s="13">
        <f>J12-K12</f>
        <v>854690.95417000004</v>
      </c>
      <c r="M12" s="13">
        <f>(L12*100)/J12</f>
        <v>74.958081564105029</v>
      </c>
      <c r="O12" s="13">
        <v>6</v>
      </c>
      <c r="P12" s="19" t="s">
        <v>28</v>
      </c>
      <c r="Q12" s="20">
        <v>1216811.825</v>
      </c>
      <c r="R12" s="20">
        <v>285973.17499999999</v>
      </c>
      <c r="S12" s="13">
        <f t="shared" si="4"/>
        <v>930838.64999999991</v>
      </c>
      <c r="T12" s="13">
        <f t="shared" si="5"/>
        <v>76.49815944219641</v>
      </c>
      <c r="V12" s="13">
        <v>6</v>
      </c>
      <c r="W12" s="19" t="s">
        <v>26</v>
      </c>
      <c r="X12" s="20">
        <v>1352894.05</v>
      </c>
      <c r="Y12" s="20">
        <v>274529.26666999998</v>
      </c>
      <c r="Z12" s="13">
        <f t="shared" si="6"/>
        <v>1078364.78333</v>
      </c>
      <c r="AA12" s="13">
        <f t="shared" si="7"/>
        <v>79.707999553253998</v>
      </c>
    </row>
    <row r="13" spans="1:27">
      <c r="A13" s="13">
        <v>7</v>
      </c>
      <c r="B13" s="19" t="s">
        <v>29</v>
      </c>
      <c r="C13" s="20">
        <v>1238698.98333</v>
      </c>
      <c r="D13" s="20">
        <v>247002.29167000001</v>
      </c>
      <c r="E13" s="13">
        <f t="shared" si="0"/>
        <v>991696.69166000001</v>
      </c>
      <c r="F13" s="13">
        <f t="shared" si="1"/>
        <v>80.059538677751831</v>
      </c>
      <c r="H13" s="13">
        <v>7</v>
      </c>
      <c r="I13" s="19" t="s">
        <v>25</v>
      </c>
      <c r="J13" s="20">
        <v>1409268.8625</v>
      </c>
      <c r="K13" s="20">
        <v>284874.97083000001</v>
      </c>
      <c r="L13" s="13">
        <f>J13-K13</f>
        <v>1124393.89167</v>
      </c>
      <c r="M13" s="13">
        <f>(L13*100)/J13</f>
        <v>79.785619450596499</v>
      </c>
      <c r="O13" s="13">
        <v>7</v>
      </c>
      <c r="P13" s="19" t="s">
        <v>30</v>
      </c>
      <c r="Q13" s="20">
        <v>1399274.0666700001</v>
      </c>
      <c r="R13" s="20">
        <v>286789.88332999998</v>
      </c>
      <c r="S13" s="13">
        <f t="shared" si="4"/>
        <v>1112484.18334</v>
      </c>
      <c r="T13" s="13">
        <f t="shared" si="5"/>
        <v>79.504380867108878</v>
      </c>
      <c r="V13" s="13">
        <v>7</v>
      </c>
      <c r="W13" s="19" t="s">
        <v>28</v>
      </c>
      <c r="X13" s="20">
        <v>1468104.675</v>
      </c>
      <c r="Y13" s="20">
        <v>259711.33332999999</v>
      </c>
      <c r="Z13" s="13">
        <f t="shared" si="6"/>
        <v>1208393.34167</v>
      </c>
      <c r="AA13" s="13">
        <f t="shared" si="7"/>
        <v>82.309753674069597</v>
      </c>
    </row>
    <row r="14" spans="1:27">
      <c r="A14" s="13">
        <v>8</v>
      </c>
      <c r="B14" s="19" t="s">
        <v>31</v>
      </c>
      <c r="C14" s="20">
        <v>1076492.2083300001</v>
      </c>
      <c r="D14" s="20">
        <v>273786.00416999997</v>
      </c>
      <c r="E14" s="13">
        <f t="shared" si="0"/>
        <v>802706.20416000008</v>
      </c>
      <c r="F14" s="13">
        <f t="shared" si="1"/>
        <v>74.566838287224229</v>
      </c>
      <c r="H14" s="13">
        <v>8</v>
      </c>
      <c r="I14" s="19" t="s">
        <v>27</v>
      </c>
      <c r="J14" s="20">
        <v>1366918.7916699999</v>
      </c>
      <c r="K14" s="20">
        <v>280515.92499999999</v>
      </c>
      <c r="L14" s="13">
        <f>J14-K14</f>
        <v>1086402.8666699999</v>
      </c>
      <c r="M14" s="13">
        <f>(L14*100)/J14</f>
        <v>79.478230403337534</v>
      </c>
      <c r="O14" s="13">
        <v>8</v>
      </c>
      <c r="P14" s="19" t="s">
        <v>32</v>
      </c>
      <c r="Q14" s="20">
        <v>1199911.46667</v>
      </c>
      <c r="R14" s="20">
        <v>286703.43333000003</v>
      </c>
      <c r="S14" s="13">
        <f t="shared" si="4"/>
        <v>913208.03333999997</v>
      </c>
      <c r="T14" s="13">
        <f t="shared" si="5"/>
        <v>76.106284397326348</v>
      </c>
      <c r="V14" s="13">
        <v>8</v>
      </c>
      <c r="W14" s="19" t="s">
        <v>30</v>
      </c>
      <c r="X14" s="20">
        <v>760176.34166999999</v>
      </c>
      <c r="Y14" s="20">
        <v>190024.08749999999</v>
      </c>
      <c r="Z14" s="13">
        <f t="shared" si="6"/>
        <v>570152.25416999997</v>
      </c>
      <c r="AA14" s="13">
        <f t="shared" si="7"/>
        <v>75.00263069453807</v>
      </c>
    </row>
    <row r="15" spans="1:27">
      <c r="O15" s="13">
        <v>9</v>
      </c>
      <c r="P15" s="19" t="s">
        <v>33</v>
      </c>
      <c r="Q15" s="20">
        <v>1605905.6916700001</v>
      </c>
      <c r="R15" s="20">
        <v>274822.14582999999</v>
      </c>
      <c r="S15" s="13">
        <f t="shared" si="4"/>
        <v>1331083.54584</v>
      </c>
      <c r="T15" s="13">
        <f t="shared" si="5"/>
        <v>82.886781754649036</v>
      </c>
      <c r="V15" s="13">
        <v>9</v>
      </c>
      <c r="W15" s="19" t="s">
        <v>33</v>
      </c>
      <c r="X15" s="20">
        <v>1410534.5708300001</v>
      </c>
      <c r="Y15" s="20">
        <v>258645.35832999999</v>
      </c>
      <c r="Z15" s="13">
        <f t="shared" si="6"/>
        <v>1151889.2125000001</v>
      </c>
      <c r="AA15" s="13">
        <f t="shared" si="7"/>
        <v>81.663309522587213</v>
      </c>
    </row>
    <row r="16" spans="1:27">
      <c r="V16" s="13">
        <v>10</v>
      </c>
      <c r="W16" s="19" t="s">
        <v>34</v>
      </c>
      <c r="X16" s="20">
        <v>1362698.7291699999</v>
      </c>
      <c r="Y16" s="20">
        <v>213380.31667</v>
      </c>
      <c r="Z16" s="13">
        <f t="shared" si="6"/>
        <v>1149318.4124999999</v>
      </c>
      <c r="AA16" s="13">
        <f t="shared" si="7"/>
        <v>84.341343240265076</v>
      </c>
    </row>
    <row r="17" spans="1:27">
      <c r="V17" s="13">
        <v>11</v>
      </c>
      <c r="W17" s="19" t="s">
        <v>35</v>
      </c>
      <c r="X17" s="20">
        <v>1574706.7291699999</v>
      </c>
      <c r="Y17" s="20">
        <v>230265.5</v>
      </c>
      <c r="Z17" s="13">
        <f t="shared" si="6"/>
        <v>1344441.2291699999</v>
      </c>
      <c r="AA17" s="13">
        <f t="shared" si="7"/>
        <v>85.377245442942325</v>
      </c>
    </row>
    <row r="18" spans="1:27">
      <c r="V18" s="13">
        <v>12</v>
      </c>
      <c r="W18" s="19" t="s">
        <v>36</v>
      </c>
      <c r="X18" s="20">
        <v>1127272.0708300001</v>
      </c>
      <c r="Y18" s="20">
        <v>253374.93333</v>
      </c>
      <c r="Z18" s="13">
        <f t="shared" si="6"/>
        <v>873897.13750000007</v>
      </c>
      <c r="AA18" s="13">
        <f t="shared" si="7"/>
        <v>77.52317830925746</v>
      </c>
    </row>
    <row r="19" spans="1:27">
      <c r="W19" s="19"/>
    </row>
    <row r="20" spans="1:27">
      <c r="F20" s="13">
        <f>AVERAGE(F7:F19)</f>
        <v>79.477857729220347</v>
      </c>
      <c r="M20" s="13">
        <f>AVERAGE(M7:M19)</f>
        <v>81.455346853088201</v>
      </c>
      <c r="T20" s="13">
        <f>AVERAGE(T7:T19)</f>
        <v>78.429189213385129</v>
      </c>
      <c r="W20" s="19"/>
      <c r="AA20" s="13">
        <f>AVERAGE(AA7:AA19)</f>
        <v>81.61482523975512</v>
      </c>
    </row>
    <row r="22" spans="1:27">
      <c r="B22" s="15" t="s">
        <v>37</v>
      </c>
      <c r="C22" s="16" t="s">
        <v>6</v>
      </c>
      <c r="D22" s="17" t="s">
        <v>7</v>
      </c>
      <c r="E22" s="13" t="s">
        <v>8</v>
      </c>
      <c r="F22" s="18" t="s">
        <v>9</v>
      </c>
      <c r="I22" s="15" t="s">
        <v>38</v>
      </c>
      <c r="J22" s="16" t="s">
        <v>6</v>
      </c>
      <c r="K22" s="17" t="s">
        <v>7</v>
      </c>
      <c r="L22" s="13" t="s">
        <v>8</v>
      </c>
      <c r="M22" s="18" t="s">
        <v>9</v>
      </c>
      <c r="P22" s="15" t="s">
        <v>39</v>
      </c>
      <c r="Q22" s="16" t="s">
        <v>6</v>
      </c>
      <c r="R22" s="17" t="s">
        <v>7</v>
      </c>
      <c r="S22" s="13" t="s">
        <v>8</v>
      </c>
      <c r="T22" s="18" t="s">
        <v>9</v>
      </c>
      <c r="U22" s="18"/>
      <c r="W22" s="15" t="s">
        <v>40</v>
      </c>
      <c r="X22" s="16" t="s">
        <v>6</v>
      </c>
      <c r="Y22" s="17" t="s">
        <v>7</v>
      </c>
      <c r="Z22" s="13" t="s">
        <v>8</v>
      </c>
      <c r="AA22" s="18" t="s">
        <v>9</v>
      </c>
    </row>
    <row r="23" spans="1:27">
      <c r="A23" s="13">
        <v>1</v>
      </c>
      <c r="B23" s="19" t="s">
        <v>13</v>
      </c>
      <c r="C23" s="20">
        <v>1035394.0125</v>
      </c>
      <c r="D23" s="20">
        <v>279202.67499999999</v>
      </c>
      <c r="E23" s="13">
        <f>C23-D23</f>
        <v>756191.33749999991</v>
      </c>
      <c r="F23" s="13">
        <f>(E23*100)/C23</f>
        <v>73.03416171725253</v>
      </c>
      <c r="H23" s="13">
        <v>1</v>
      </c>
      <c r="I23" s="19" t="s">
        <v>20</v>
      </c>
      <c r="J23" s="20">
        <v>1060035.09167</v>
      </c>
      <c r="K23" s="20">
        <v>276408.75832999998</v>
      </c>
      <c r="L23" s="13">
        <f>J23-K23</f>
        <v>783626.33334000001</v>
      </c>
      <c r="M23" s="13">
        <f>(L23*100)/J23</f>
        <v>73.92456528070781</v>
      </c>
      <c r="O23" s="13">
        <v>1</v>
      </c>
      <c r="P23" s="19" t="s">
        <v>13</v>
      </c>
      <c r="Q23" s="20">
        <v>1401037.6958300001</v>
      </c>
      <c r="R23" s="20">
        <v>288059.40416999999</v>
      </c>
      <c r="S23" s="13">
        <f>Q23-R23</f>
        <v>1112978.2916600001</v>
      </c>
      <c r="T23" s="13">
        <f>(S23*100)/Q23</f>
        <v>79.439567898324938</v>
      </c>
      <c r="V23" s="13">
        <v>1</v>
      </c>
      <c r="W23" s="19" t="s">
        <v>14</v>
      </c>
      <c r="X23" s="20">
        <v>953172.11250000005</v>
      </c>
      <c r="Y23" s="20">
        <v>230226.81667</v>
      </c>
      <c r="Z23" s="13">
        <f>X23-Y23</f>
        <v>722945.29583000008</v>
      </c>
      <c r="AA23" s="13">
        <f>(Z23*100)/X23</f>
        <v>75.846249208219461</v>
      </c>
    </row>
    <row r="24" spans="1:27">
      <c r="A24" s="13">
        <v>2</v>
      </c>
      <c r="B24" s="19" t="s">
        <v>16</v>
      </c>
      <c r="C24" s="20">
        <v>1303649.7916699999</v>
      </c>
      <c r="D24" s="20">
        <v>283043.35833000002</v>
      </c>
      <c r="E24" s="13">
        <f t="shared" ref="E24:E29" si="8">C24-D24</f>
        <v>1020606.43334</v>
      </c>
      <c r="F24" s="13">
        <f t="shared" ref="F24:F29" si="9">(E24*100)/C24</f>
        <v>78.288390015587225</v>
      </c>
      <c r="H24" s="13">
        <v>2</v>
      </c>
      <c r="I24" s="19" t="s">
        <v>41</v>
      </c>
      <c r="J24" s="20">
        <v>890578.05417000002</v>
      </c>
      <c r="K24" s="20">
        <v>188608.41667000001</v>
      </c>
      <c r="L24" s="13">
        <f>J24-K24</f>
        <v>701969.63749999995</v>
      </c>
      <c r="M24" s="13">
        <f>(L24*100)/J24</f>
        <v>78.821798293044722</v>
      </c>
      <c r="O24" s="13">
        <v>2</v>
      </c>
      <c r="P24" s="19" t="s">
        <v>16</v>
      </c>
      <c r="Q24" s="20">
        <v>1329202.5708300001</v>
      </c>
      <c r="R24" s="20">
        <v>291362.74167000002</v>
      </c>
      <c r="S24" s="13">
        <f t="shared" ref="S24:S30" si="10">Q24-R24</f>
        <v>1037839.8291600001</v>
      </c>
      <c r="T24" s="13">
        <f t="shared" ref="T24:T30" si="11">(S24*100)/Q24</f>
        <v>78.079884280688461</v>
      </c>
      <c r="V24" s="13">
        <v>2</v>
      </c>
      <c r="W24" s="19" t="s">
        <v>17</v>
      </c>
      <c r="X24" s="20">
        <v>1425591.8374999999</v>
      </c>
      <c r="Y24" s="20">
        <v>252178.17916999999</v>
      </c>
      <c r="Z24" s="13">
        <f t="shared" ref="Z24:Z31" si="12">X24-Y24</f>
        <v>1173413.65833</v>
      </c>
      <c r="AA24" s="13">
        <f t="shared" ref="AA24:AA31" si="13">(Z24*100)/X24</f>
        <v>82.3106325010787</v>
      </c>
    </row>
    <row r="25" spans="1:27">
      <c r="A25" s="13">
        <v>3</v>
      </c>
      <c r="B25" s="19" t="s">
        <v>19</v>
      </c>
      <c r="C25" s="20">
        <v>1304204.1000000001</v>
      </c>
      <c r="D25" s="20">
        <v>286595.32916999998</v>
      </c>
      <c r="E25" s="13">
        <f t="shared" si="8"/>
        <v>1017608.7708300001</v>
      </c>
      <c r="F25" s="13">
        <f t="shared" si="9"/>
        <v>78.025270034805132</v>
      </c>
      <c r="H25" s="13">
        <v>3</v>
      </c>
      <c r="I25" s="19" t="s">
        <v>42</v>
      </c>
      <c r="J25" s="20">
        <v>1151776.8791700001</v>
      </c>
      <c r="K25" s="20">
        <v>278427.32082999998</v>
      </c>
      <c r="L25" s="13">
        <f>J25-K25</f>
        <v>873349.55834000011</v>
      </c>
      <c r="M25" s="13">
        <f>(L25*100)/J25</f>
        <v>75.826279736519638</v>
      </c>
      <c r="O25" s="13">
        <v>3</v>
      </c>
      <c r="P25" s="19" t="s">
        <v>19</v>
      </c>
      <c r="Q25" s="20">
        <v>1326741.3999999999</v>
      </c>
      <c r="R25" s="20">
        <v>284823.0625</v>
      </c>
      <c r="S25" s="13">
        <f t="shared" si="10"/>
        <v>1041918.3374999999</v>
      </c>
      <c r="T25" s="13">
        <f t="shared" si="11"/>
        <v>78.532134257663174</v>
      </c>
      <c r="V25" s="13">
        <v>3</v>
      </c>
      <c r="W25" s="19" t="s">
        <v>43</v>
      </c>
      <c r="X25" s="20">
        <v>1349632.425</v>
      </c>
      <c r="Y25" s="20">
        <v>278496.30417000002</v>
      </c>
      <c r="Z25" s="13">
        <f t="shared" si="12"/>
        <v>1071136.1208299999</v>
      </c>
      <c r="AA25" s="13">
        <f t="shared" si="13"/>
        <v>79.365025690606075</v>
      </c>
    </row>
    <row r="26" spans="1:27">
      <c r="A26" s="13">
        <v>4</v>
      </c>
      <c r="B26" s="19" t="s">
        <v>23</v>
      </c>
      <c r="C26" s="20">
        <v>1607245.09167</v>
      </c>
      <c r="D26" s="20">
        <v>276772.89166999998</v>
      </c>
      <c r="E26" s="13">
        <f t="shared" si="8"/>
        <v>1330472.2</v>
      </c>
      <c r="F26" s="13">
        <f t="shared" si="9"/>
        <v>82.779671059227155</v>
      </c>
      <c r="H26" s="13">
        <v>4</v>
      </c>
      <c r="I26" s="19" t="s">
        <v>44</v>
      </c>
      <c r="J26" s="20">
        <v>1318696.45417</v>
      </c>
      <c r="K26" s="20">
        <v>277022.86667000002</v>
      </c>
      <c r="L26" s="13">
        <f>J26-K26</f>
        <v>1041673.5875</v>
      </c>
      <c r="M26" s="13">
        <f>(L26*100)/J26</f>
        <v>78.992673727604668</v>
      </c>
      <c r="O26" s="13">
        <v>4</v>
      </c>
      <c r="P26" s="19" t="s">
        <v>23</v>
      </c>
      <c r="Q26" s="20">
        <v>1138653.8374999999</v>
      </c>
      <c r="R26" s="20">
        <v>274353.03333000001</v>
      </c>
      <c r="S26" s="13">
        <f t="shared" si="10"/>
        <v>864300.8041699999</v>
      </c>
      <c r="T26" s="13">
        <f t="shared" si="11"/>
        <v>75.905492583034487</v>
      </c>
      <c r="V26" s="13">
        <v>4</v>
      </c>
      <c r="W26" s="19" t="s">
        <v>20</v>
      </c>
      <c r="X26" s="20">
        <v>1282537.2916699999</v>
      </c>
      <c r="Y26" s="20">
        <v>198991.11666999999</v>
      </c>
      <c r="Z26" s="13">
        <f t="shared" si="12"/>
        <v>1083546.175</v>
      </c>
      <c r="AA26" s="13">
        <f t="shared" si="13"/>
        <v>84.484574603605296</v>
      </c>
    </row>
    <row r="27" spans="1:27">
      <c r="A27" s="13">
        <v>5</v>
      </c>
      <c r="B27" s="19" t="s">
        <v>33</v>
      </c>
      <c r="C27" s="20">
        <v>1287089.6166699999</v>
      </c>
      <c r="D27" s="20">
        <v>267879.57916999998</v>
      </c>
      <c r="E27" s="13">
        <f t="shared" si="8"/>
        <v>1019210.0374999999</v>
      </c>
      <c r="F27" s="13">
        <f t="shared" si="9"/>
        <v>79.187185126777194</v>
      </c>
      <c r="H27" s="13">
        <v>5</v>
      </c>
      <c r="I27" s="19" t="s">
        <v>13</v>
      </c>
      <c r="J27" s="20">
        <v>1419919.3791700001</v>
      </c>
      <c r="K27" s="20">
        <v>261711.94583000001</v>
      </c>
      <c r="L27" s="13">
        <f t="shared" ref="L27:L31" si="14">J27-K27</f>
        <v>1158207.43334</v>
      </c>
      <c r="M27" s="13">
        <f t="shared" ref="M27:M31" si="15">(L27*100)/J27</f>
        <v>81.568534828858986</v>
      </c>
      <c r="O27" s="13">
        <v>5</v>
      </c>
      <c r="P27" s="19" t="s">
        <v>25</v>
      </c>
      <c r="Q27" s="20">
        <v>837826.91249999998</v>
      </c>
      <c r="R27" s="20">
        <v>274872.08750000002</v>
      </c>
      <c r="S27" s="13">
        <f t="shared" si="10"/>
        <v>562954.82499999995</v>
      </c>
      <c r="T27" s="13">
        <f t="shared" si="11"/>
        <v>67.192258520342051</v>
      </c>
      <c r="V27" s="13">
        <v>5</v>
      </c>
      <c r="W27" s="19" t="s">
        <v>45</v>
      </c>
      <c r="X27" s="20">
        <v>1376876.67083</v>
      </c>
      <c r="Y27" s="20">
        <v>215818.48332999999</v>
      </c>
      <c r="Z27" s="13">
        <f t="shared" si="12"/>
        <v>1161058.1875</v>
      </c>
      <c r="AA27" s="13">
        <f t="shared" si="13"/>
        <v>84.325503663309107</v>
      </c>
    </row>
    <row r="28" spans="1:27">
      <c r="A28" s="13">
        <v>6</v>
      </c>
      <c r="B28" s="19" t="s">
        <v>29</v>
      </c>
      <c r="C28" s="20">
        <v>1219152.0041700001</v>
      </c>
      <c r="D28" s="20">
        <v>279099.44582999998</v>
      </c>
      <c r="E28" s="13">
        <f>C28-D28</f>
        <v>940052.55834000011</v>
      </c>
      <c r="F28" s="13">
        <f>(E28*100)/C28</f>
        <v>77.107083868511438</v>
      </c>
      <c r="H28" s="13">
        <v>6</v>
      </c>
      <c r="I28" s="19" t="s">
        <v>16</v>
      </c>
      <c r="J28" s="20">
        <v>1011945.3</v>
      </c>
      <c r="K28" s="20">
        <v>101617.74583</v>
      </c>
      <c r="L28" s="13">
        <f t="shared" si="14"/>
        <v>910327.55417000002</v>
      </c>
      <c r="M28" s="13">
        <f>(L28*100)/J28</f>
        <v>89.958177993415248</v>
      </c>
      <c r="O28" s="13">
        <v>6</v>
      </c>
      <c r="P28" s="19" t="s">
        <v>27</v>
      </c>
      <c r="Q28" s="20">
        <v>1255891.6875</v>
      </c>
      <c r="R28" s="20">
        <v>265296.20416999998</v>
      </c>
      <c r="S28" s="13">
        <f t="shared" si="10"/>
        <v>990595.48332999996</v>
      </c>
      <c r="T28" s="13">
        <f t="shared" si="11"/>
        <v>78.875869088830157</v>
      </c>
      <c r="V28" s="13">
        <v>6</v>
      </c>
      <c r="W28" s="19" t="s">
        <v>46</v>
      </c>
      <c r="X28" s="20">
        <v>1129592.0416699999</v>
      </c>
      <c r="Y28" s="20">
        <v>181577.35417000001</v>
      </c>
      <c r="Z28" s="13">
        <f t="shared" si="12"/>
        <v>948014.6875</v>
      </c>
      <c r="AA28" s="13">
        <f t="shared" si="13"/>
        <v>83.925404263511439</v>
      </c>
    </row>
    <row r="29" spans="1:27">
      <c r="A29" s="13">
        <v>7</v>
      </c>
      <c r="B29" s="19" t="s">
        <v>31</v>
      </c>
      <c r="C29" s="20">
        <v>1503809.9125000001</v>
      </c>
      <c r="D29" s="20">
        <v>253762.14167000001</v>
      </c>
      <c r="E29" s="13">
        <f t="shared" si="8"/>
        <v>1250047.7708300001</v>
      </c>
      <c r="F29" s="13">
        <f t="shared" si="9"/>
        <v>83.125384427867303</v>
      </c>
      <c r="H29" s="13">
        <v>7</v>
      </c>
      <c r="I29" s="19" t="s">
        <v>19</v>
      </c>
      <c r="J29" s="20">
        <v>1333137.6166699999</v>
      </c>
      <c r="K29" s="20">
        <v>270234.88750000001</v>
      </c>
      <c r="L29" s="13">
        <f t="shared" si="14"/>
        <v>1062902.7291699999</v>
      </c>
      <c r="M29" s="13">
        <f t="shared" si="15"/>
        <v>79.729407968022784</v>
      </c>
      <c r="O29" s="13">
        <v>7</v>
      </c>
      <c r="P29" s="19" t="s">
        <v>29</v>
      </c>
      <c r="Q29" s="20">
        <v>1126955.32917</v>
      </c>
      <c r="R29" s="20">
        <v>283792.26666999998</v>
      </c>
      <c r="S29" s="13">
        <f t="shared" si="10"/>
        <v>843163.0625</v>
      </c>
      <c r="T29" s="13">
        <f t="shared" si="11"/>
        <v>74.817789194979682</v>
      </c>
      <c r="V29" s="13">
        <v>7</v>
      </c>
      <c r="W29" s="19" t="s">
        <v>42</v>
      </c>
      <c r="X29" s="20">
        <v>1004883.43333</v>
      </c>
      <c r="Y29" s="20">
        <v>267309.87083000003</v>
      </c>
      <c r="Z29" s="13">
        <f t="shared" si="12"/>
        <v>737573.5625</v>
      </c>
      <c r="AA29" s="13">
        <f t="shared" si="13"/>
        <v>73.398917529749298</v>
      </c>
    </row>
    <row r="30" spans="1:27">
      <c r="B30" s="19"/>
      <c r="H30" s="13">
        <v>8</v>
      </c>
      <c r="I30" s="19" t="s">
        <v>23</v>
      </c>
      <c r="J30" s="20">
        <v>1261835.2416699999</v>
      </c>
      <c r="K30" s="20">
        <v>242166.16250000001</v>
      </c>
      <c r="L30" s="13">
        <f t="shared" si="14"/>
        <v>1019669.0791699999</v>
      </c>
      <c r="M30" s="13">
        <f t="shared" si="15"/>
        <v>80.808416621848309</v>
      </c>
      <c r="O30" s="13">
        <v>8</v>
      </c>
      <c r="P30" s="19" t="s">
        <v>31</v>
      </c>
      <c r="Q30" s="20">
        <v>1243858.7541700001</v>
      </c>
      <c r="R30" s="20">
        <v>278145.66249999998</v>
      </c>
      <c r="S30" s="13">
        <f t="shared" si="10"/>
        <v>965713.09167000011</v>
      </c>
      <c r="T30" s="13">
        <f t="shared" si="11"/>
        <v>77.638484951163079</v>
      </c>
      <c r="V30" s="13">
        <v>8</v>
      </c>
      <c r="W30" s="19" t="s">
        <v>47</v>
      </c>
      <c r="X30" s="20">
        <v>1023098.825</v>
      </c>
      <c r="Y30" s="20">
        <v>262563.09166999999</v>
      </c>
      <c r="Z30" s="13">
        <f t="shared" si="12"/>
        <v>760535.73332999996</v>
      </c>
      <c r="AA30" s="13">
        <f t="shared" si="13"/>
        <v>74.336487809963018</v>
      </c>
    </row>
    <row r="31" spans="1:27">
      <c r="H31" s="13">
        <v>9</v>
      </c>
      <c r="I31" s="19" t="s">
        <v>25</v>
      </c>
      <c r="J31" s="20">
        <v>853579.63749999995</v>
      </c>
      <c r="K31" s="20">
        <v>215134.53333000001</v>
      </c>
      <c r="L31" s="13">
        <f t="shared" si="14"/>
        <v>638445.10416999995</v>
      </c>
      <c r="M31" s="13">
        <f t="shared" si="15"/>
        <v>74.796196643104665</v>
      </c>
      <c r="V31" s="13">
        <v>9</v>
      </c>
      <c r="W31" s="19" t="s">
        <v>48</v>
      </c>
      <c r="X31" s="20">
        <v>1320793.59583</v>
      </c>
      <c r="Y31" s="20">
        <v>274976.55833000003</v>
      </c>
      <c r="Z31" s="13">
        <f t="shared" si="12"/>
        <v>1045817.0375</v>
      </c>
      <c r="AA31" s="13">
        <f t="shared" si="13"/>
        <v>79.180959144702541</v>
      </c>
    </row>
    <row r="32" spans="1:27">
      <c r="I32" s="19"/>
      <c r="J32" s="20"/>
      <c r="K32" s="20"/>
      <c r="W32" s="19"/>
      <c r="X32" s="20"/>
      <c r="Y32" s="20"/>
    </row>
    <row r="33" spans="1:27">
      <c r="F33" s="13">
        <f>AVERAGE(F23:F32)</f>
        <v>78.792449464289717</v>
      </c>
      <c r="I33" s="19"/>
      <c r="J33" s="20"/>
      <c r="K33" s="20"/>
      <c r="M33" s="13">
        <f>AVERAGE(M23:M32)</f>
        <v>79.380672343680757</v>
      </c>
      <c r="T33" s="13">
        <f>AVERAGE(T23:T32)</f>
        <v>76.310185096878243</v>
      </c>
      <c r="W33" s="19"/>
      <c r="X33" s="20"/>
      <c r="Y33" s="20"/>
      <c r="AA33" s="13">
        <f>AVERAGE(AA23:AA32)</f>
        <v>79.685972712749447</v>
      </c>
    </row>
    <row r="35" spans="1:27">
      <c r="B35" s="15" t="s">
        <v>49</v>
      </c>
      <c r="C35" s="16" t="s">
        <v>6</v>
      </c>
      <c r="D35" s="17" t="s">
        <v>7</v>
      </c>
      <c r="E35" s="13" t="s">
        <v>8</v>
      </c>
      <c r="F35" s="18" t="s">
        <v>9</v>
      </c>
      <c r="I35" s="15" t="s">
        <v>50</v>
      </c>
      <c r="J35" s="16" t="s">
        <v>6</v>
      </c>
      <c r="K35" s="17" t="s">
        <v>7</v>
      </c>
      <c r="L35" s="13" t="s">
        <v>8</v>
      </c>
      <c r="M35" s="18" t="s">
        <v>9</v>
      </c>
      <c r="P35" s="15" t="s">
        <v>51</v>
      </c>
      <c r="Q35" s="16" t="s">
        <v>6</v>
      </c>
      <c r="R35" s="17" t="s">
        <v>7</v>
      </c>
      <c r="S35" s="13" t="s">
        <v>8</v>
      </c>
      <c r="T35" s="18" t="s">
        <v>9</v>
      </c>
      <c r="U35" s="18"/>
      <c r="W35" s="15" t="s">
        <v>52</v>
      </c>
      <c r="X35" s="16" t="s">
        <v>6</v>
      </c>
      <c r="Y35" s="17" t="s">
        <v>7</v>
      </c>
      <c r="Z35" s="13" t="s">
        <v>8</v>
      </c>
      <c r="AA35" s="18" t="s">
        <v>9</v>
      </c>
    </row>
    <row r="36" spans="1:27">
      <c r="A36" s="13">
        <v>1</v>
      </c>
      <c r="B36" s="19" t="s">
        <v>16</v>
      </c>
      <c r="C36" s="13">
        <v>1811617.89</v>
      </c>
      <c r="D36" s="13">
        <v>286067.5</v>
      </c>
      <c r="E36" s="13">
        <f>C36-D36</f>
        <v>1525550.39</v>
      </c>
      <c r="F36" s="13">
        <f>(E36*100)/C36</f>
        <v>84.209280468079285</v>
      </c>
      <c r="H36" s="13">
        <v>1</v>
      </c>
      <c r="I36" s="19" t="s">
        <v>14</v>
      </c>
      <c r="J36" s="13">
        <v>1730714.62</v>
      </c>
      <c r="K36" s="13">
        <v>230421.3</v>
      </c>
      <c r="L36" s="13">
        <f>J36-K36</f>
        <v>1500293.32</v>
      </c>
      <c r="M36" s="13">
        <f>(L36*100)/J36</f>
        <v>86.686349249190485</v>
      </c>
      <c r="O36" s="13">
        <v>1</v>
      </c>
      <c r="P36" s="19" t="s">
        <v>15</v>
      </c>
      <c r="Q36" s="13">
        <v>1839816.91</v>
      </c>
      <c r="R36" s="13">
        <v>323233.46000000002</v>
      </c>
      <c r="S36" s="13">
        <f>Q36-R36</f>
        <v>1516583.45</v>
      </c>
      <c r="T36" s="13">
        <f>(S36*100)/Q36</f>
        <v>82.431215940938387</v>
      </c>
      <c r="V36" s="13">
        <v>1</v>
      </c>
      <c r="W36" s="19" t="s">
        <v>15</v>
      </c>
      <c r="X36" s="13">
        <v>1357081.67</v>
      </c>
      <c r="Y36" s="13">
        <v>289638.49</v>
      </c>
      <c r="Z36" s="13">
        <f>X36-Y36</f>
        <v>1067443.18</v>
      </c>
      <c r="AA36" s="13">
        <f>(Z36*100)/X36</f>
        <v>78.657254283008626</v>
      </c>
    </row>
    <row r="37" spans="1:27">
      <c r="A37" s="13">
        <v>2</v>
      </c>
      <c r="B37" s="19" t="s">
        <v>19</v>
      </c>
      <c r="C37" s="13">
        <v>1637512.38</v>
      </c>
      <c r="D37" s="13">
        <v>266206.90999999997</v>
      </c>
      <c r="E37" s="13">
        <f t="shared" ref="E37:E44" si="16">C37-D37</f>
        <v>1371305.47</v>
      </c>
      <c r="F37" s="13">
        <f t="shared" ref="F37:F44" si="17">(E37*100)/C37</f>
        <v>83.743212371927228</v>
      </c>
      <c r="H37" s="13">
        <v>2</v>
      </c>
      <c r="I37" s="19" t="s">
        <v>17</v>
      </c>
      <c r="J37" s="13">
        <v>1778007.45</v>
      </c>
      <c r="K37" s="13">
        <v>316813.21999999997</v>
      </c>
      <c r="L37" s="13">
        <f t="shared" ref="L37:L45" si="18">J37-K37</f>
        <v>1461194.23</v>
      </c>
      <c r="M37" s="13">
        <f>(L37*100)/J37</f>
        <v>82.181558350613216</v>
      </c>
      <c r="O37" s="13">
        <v>2</v>
      </c>
      <c r="P37" s="19" t="s">
        <v>18</v>
      </c>
      <c r="Q37" s="13">
        <v>1814249.09</v>
      </c>
      <c r="R37" s="13">
        <v>314690.5</v>
      </c>
      <c r="S37" s="13">
        <f t="shared" ref="S37:S47" si="19">Q37-R37</f>
        <v>1499558.59</v>
      </c>
      <c r="T37" s="13">
        <f t="shared" ref="T37:T47" si="20">(S37*100)/Q37</f>
        <v>82.654504183876981</v>
      </c>
      <c r="V37" s="13">
        <v>2</v>
      </c>
      <c r="W37" s="19" t="s">
        <v>18</v>
      </c>
      <c r="X37" s="13">
        <v>1911014.87</v>
      </c>
      <c r="Y37" s="13">
        <v>292727.90000000002</v>
      </c>
      <c r="Z37" s="13">
        <f t="shared" ref="Z37:Z45" si="21">X37-Y37</f>
        <v>1618286.9700000002</v>
      </c>
      <c r="AA37" s="13">
        <f t="shared" ref="AA37:AA45" si="22">(Z37*100)/X37</f>
        <v>84.682071050551286</v>
      </c>
    </row>
    <row r="38" spans="1:27">
      <c r="A38" s="13">
        <v>3</v>
      </c>
      <c r="B38" s="19" t="s">
        <v>23</v>
      </c>
      <c r="C38" s="13">
        <v>1589830.5</v>
      </c>
      <c r="D38" s="13">
        <v>282340.99</v>
      </c>
      <c r="E38" s="13">
        <f t="shared" si="16"/>
        <v>1307489.51</v>
      </c>
      <c r="F38" s="13">
        <f t="shared" si="17"/>
        <v>82.240811834972348</v>
      </c>
      <c r="H38" s="13">
        <v>3</v>
      </c>
      <c r="I38" s="19" t="s">
        <v>45</v>
      </c>
      <c r="J38" s="13">
        <v>1945669.56</v>
      </c>
      <c r="K38" s="13">
        <v>303839.96000000002</v>
      </c>
      <c r="L38" s="13">
        <f t="shared" si="18"/>
        <v>1641829.6</v>
      </c>
      <c r="M38" s="13">
        <f t="shared" ref="M38:M45" si="23">(L38*100)/J38</f>
        <v>84.383784058378339</v>
      </c>
      <c r="O38" s="13">
        <v>3</v>
      </c>
      <c r="P38" s="19" t="s">
        <v>21</v>
      </c>
      <c r="Q38" s="13">
        <v>1834750.7</v>
      </c>
      <c r="R38" s="13">
        <v>318806.8</v>
      </c>
      <c r="S38" s="13">
        <f t="shared" si="19"/>
        <v>1515943.9</v>
      </c>
      <c r="T38" s="13">
        <f t="shared" si="20"/>
        <v>82.623971747224303</v>
      </c>
      <c r="V38" s="13">
        <v>3</v>
      </c>
      <c r="W38" s="19" t="s">
        <v>21</v>
      </c>
      <c r="X38" s="13">
        <v>1921134.06</v>
      </c>
      <c r="Y38" s="13">
        <v>302116.17</v>
      </c>
      <c r="Z38" s="13">
        <f t="shared" si="21"/>
        <v>1619017.8900000001</v>
      </c>
      <c r="AA38" s="13">
        <f t="shared" si="22"/>
        <v>84.274071430496633</v>
      </c>
    </row>
    <row r="39" spans="1:27">
      <c r="A39" s="13">
        <v>4</v>
      </c>
      <c r="B39" s="19" t="s">
        <v>25</v>
      </c>
      <c r="C39" s="13">
        <v>1569978.47</v>
      </c>
      <c r="D39" s="13">
        <v>265584.43</v>
      </c>
      <c r="E39" s="13">
        <f t="shared" si="16"/>
        <v>1304394.04</v>
      </c>
      <c r="F39" s="13">
        <f t="shared" si="17"/>
        <v>83.083562286048419</v>
      </c>
      <c r="H39" s="13">
        <v>4</v>
      </c>
      <c r="I39" s="19" t="s">
        <v>46</v>
      </c>
      <c r="J39" s="13">
        <v>1811028.16</v>
      </c>
      <c r="K39" s="13">
        <v>295855.58</v>
      </c>
      <c r="L39" s="13">
        <f t="shared" si="18"/>
        <v>1515172.5799999998</v>
      </c>
      <c r="M39" s="13">
        <f t="shared" si="23"/>
        <v>83.663667604152536</v>
      </c>
      <c r="O39" s="13">
        <v>4</v>
      </c>
      <c r="P39" s="19" t="s">
        <v>24</v>
      </c>
      <c r="Q39" s="13">
        <v>1673224.65</v>
      </c>
      <c r="R39" s="13">
        <v>313815.53000000003</v>
      </c>
      <c r="S39" s="13">
        <f t="shared" si="19"/>
        <v>1359409.1199999999</v>
      </c>
      <c r="T39" s="13">
        <f t="shared" si="20"/>
        <v>81.244865714833935</v>
      </c>
      <c r="V39" s="13">
        <v>4</v>
      </c>
      <c r="W39" s="19" t="s">
        <v>26</v>
      </c>
      <c r="X39" s="13">
        <v>1845661.8</v>
      </c>
      <c r="Y39" s="13">
        <v>319700.34999999998</v>
      </c>
      <c r="Z39" s="13">
        <f t="shared" si="21"/>
        <v>1525961.4500000002</v>
      </c>
      <c r="AA39" s="13">
        <f t="shared" si="22"/>
        <v>82.678281037186778</v>
      </c>
    </row>
    <row r="40" spans="1:27">
      <c r="A40" s="13">
        <v>5</v>
      </c>
      <c r="B40" s="19" t="s">
        <v>27</v>
      </c>
      <c r="C40" s="13">
        <v>1464823.61</v>
      </c>
      <c r="D40" s="13">
        <v>245568.23</v>
      </c>
      <c r="E40" s="13">
        <f t="shared" si="16"/>
        <v>1219255.3800000001</v>
      </c>
      <c r="F40" s="13">
        <f t="shared" si="17"/>
        <v>83.235645007114542</v>
      </c>
      <c r="H40" s="13">
        <v>5</v>
      </c>
      <c r="I40" s="19" t="s">
        <v>41</v>
      </c>
      <c r="J40" s="13">
        <v>1832195.54</v>
      </c>
      <c r="K40" s="13">
        <v>258038.27</v>
      </c>
      <c r="L40" s="13">
        <f t="shared" si="18"/>
        <v>1574157.27</v>
      </c>
      <c r="M40" s="13">
        <f t="shared" si="23"/>
        <v>85.916444813526837</v>
      </c>
      <c r="O40" s="13">
        <v>5</v>
      </c>
      <c r="P40" s="19" t="s">
        <v>26</v>
      </c>
      <c r="Q40" s="13">
        <v>1754055.07</v>
      </c>
      <c r="R40" s="13">
        <v>308877.46999999997</v>
      </c>
      <c r="S40" s="13">
        <f t="shared" si="19"/>
        <v>1445177.6</v>
      </c>
      <c r="T40" s="13">
        <f t="shared" si="20"/>
        <v>82.390662911170736</v>
      </c>
      <c r="V40" s="13">
        <v>5</v>
      </c>
      <c r="W40" s="19" t="s">
        <v>44</v>
      </c>
      <c r="X40" s="13">
        <v>1880750.39</v>
      </c>
      <c r="Y40" s="13">
        <v>301146.57</v>
      </c>
      <c r="Z40" s="13">
        <f t="shared" si="21"/>
        <v>1579603.8199999998</v>
      </c>
      <c r="AA40" s="13">
        <f t="shared" si="22"/>
        <v>83.987956530478229</v>
      </c>
    </row>
    <row r="41" spans="1:27">
      <c r="A41" s="13">
        <v>6</v>
      </c>
      <c r="B41" s="19" t="s">
        <v>29</v>
      </c>
      <c r="C41" s="13">
        <v>1620367.29</v>
      </c>
      <c r="D41" s="13">
        <v>267925.06</v>
      </c>
      <c r="E41" s="13">
        <f t="shared" si="16"/>
        <v>1352442.23</v>
      </c>
      <c r="F41" s="13">
        <f t="shared" si="17"/>
        <v>83.465164863948843</v>
      </c>
      <c r="H41" s="13">
        <v>6</v>
      </c>
      <c r="I41" s="19" t="s">
        <v>42</v>
      </c>
      <c r="J41" s="13">
        <v>1942763.76</v>
      </c>
      <c r="K41" s="13">
        <v>335018.55</v>
      </c>
      <c r="L41" s="13">
        <f t="shared" si="18"/>
        <v>1607745.21</v>
      </c>
      <c r="M41" s="13">
        <f t="shared" si="23"/>
        <v>82.755569313275643</v>
      </c>
      <c r="O41" s="13">
        <v>6</v>
      </c>
      <c r="P41" s="19" t="s">
        <v>28</v>
      </c>
      <c r="Q41" s="13">
        <v>1076282.28</v>
      </c>
      <c r="R41" s="13">
        <v>271754.21000000002</v>
      </c>
      <c r="S41" s="13">
        <f t="shared" si="19"/>
        <v>804528.07000000007</v>
      </c>
      <c r="T41" s="13">
        <f t="shared" si="20"/>
        <v>74.75065649134352</v>
      </c>
      <c r="V41" s="13">
        <v>6</v>
      </c>
      <c r="W41" s="19" t="s">
        <v>48</v>
      </c>
      <c r="X41" s="13">
        <v>1449444.32</v>
      </c>
      <c r="Y41" s="13">
        <v>297745.33</v>
      </c>
      <c r="Z41" s="13">
        <f t="shared" si="21"/>
        <v>1151698.99</v>
      </c>
      <c r="AA41" s="13">
        <f t="shared" si="22"/>
        <v>79.457967036636489</v>
      </c>
    </row>
    <row r="42" spans="1:27">
      <c r="A42" s="13">
        <v>7</v>
      </c>
      <c r="B42" s="19" t="s">
        <v>31</v>
      </c>
      <c r="C42" s="13">
        <v>1474107.11</v>
      </c>
      <c r="D42" s="13">
        <v>271981.5</v>
      </c>
      <c r="E42" s="13">
        <f t="shared" si="16"/>
        <v>1202125.6100000001</v>
      </c>
      <c r="F42" s="13">
        <f t="shared" si="17"/>
        <v>81.549407220483459</v>
      </c>
      <c r="H42" s="13">
        <v>7</v>
      </c>
      <c r="I42" s="19" t="s">
        <v>53</v>
      </c>
      <c r="J42" s="13">
        <v>1744332.44</v>
      </c>
      <c r="K42" s="13">
        <v>320764.82</v>
      </c>
      <c r="L42" s="13">
        <f t="shared" si="18"/>
        <v>1423567.6199999999</v>
      </c>
      <c r="M42" s="13">
        <f t="shared" si="23"/>
        <v>81.611027081512063</v>
      </c>
      <c r="O42" s="13">
        <v>7</v>
      </c>
      <c r="P42" s="19" t="s">
        <v>30</v>
      </c>
      <c r="Q42" s="13">
        <v>1700738.74</v>
      </c>
      <c r="R42" s="13">
        <v>313517.43</v>
      </c>
      <c r="S42" s="13">
        <f t="shared" si="19"/>
        <v>1387221.31</v>
      </c>
      <c r="T42" s="13">
        <f t="shared" si="20"/>
        <v>81.565808867269055</v>
      </c>
      <c r="V42" s="13">
        <v>7</v>
      </c>
      <c r="W42" s="19" t="s">
        <v>30</v>
      </c>
      <c r="X42" s="13">
        <v>1861794.51</v>
      </c>
      <c r="Y42" s="13">
        <v>293728.45</v>
      </c>
      <c r="Z42" s="13">
        <f t="shared" si="21"/>
        <v>1568066.06</v>
      </c>
      <c r="AA42" s="13">
        <f t="shared" si="22"/>
        <v>84.223368990383364</v>
      </c>
    </row>
    <row r="43" spans="1:27">
      <c r="A43" s="13">
        <v>8</v>
      </c>
      <c r="B43" s="19" t="s">
        <v>54</v>
      </c>
      <c r="C43" s="13">
        <v>1644392.67</v>
      </c>
      <c r="D43" s="13">
        <v>299277.09999999998</v>
      </c>
      <c r="E43" s="13">
        <f t="shared" si="16"/>
        <v>1345115.5699999998</v>
      </c>
      <c r="F43" s="13">
        <f t="shared" si="17"/>
        <v>81.800143879259679</v>
      </c>
      <c r="H43" s="13">
        <v>8</v>
      </c>
      <c r="I43" s="19" t="s">
        <v>47</v>
      </c>
      <c r="J43" s="13">
        <v>1786095.94</v>
      </c>
      <c r="K43" s="13">
        <v>263304.01</v>
      </c>
      <c r="L43" s="13">
        <f t="shared" si="18"/>
        <v>1522791.93</v>
      </c>
      <c r="M43" s="13">
        <f t="shared" si="23"/>
        <v>85.258126167623445</v>
      </c>
      <c r="O43" s="13">
        <v>8</v>
      </c>
      <c r="P43" s="19" t="s">
        <v>32</v>
      </c>
      <c r="Q43" s="13">
        <v>1757493.34</v>
      </c>
      <c r="R43" s="13">
        <v>299188.52</v>
      </c>
      <c r="S43" s="13">
        <f t="shared" si="19"/>
        <v>1458304.82</v>
      </c>
      <c r="T43" s="13">
        <f t="shared" si="20"/>
        <v>82.976406613296177</v>
      </c>
      <c r="V43" s="13">
        <v>8</v>
      </c>
      <c r="W43" s="19" t="s">
        <v>32</v>
      </c>
      <c r="X43" s="13">
        <v>1904299</v>
      </c>
      <c r="Y43" s="13">
        <v>305163.32</v>
      </c>
      <c r="Z43" s="13">
        <f t="shared" si="21"/>
        <v>1599135.68</v>
      </c>
      <c r="AA43" s="13">
        <f t="shared" si="22"/>
        <v>83.975031231965147</v>
      </c>
    </row>
    <row r="44" spans="1:27">
      <c r="A44" s="13">
        <v>9</v>
      </c>
      <c r="B44" s="19" t="s">
        <v>55</v>
      </c>
      <c r="C44" s="13">
        <v>1416863.59</v>
      </c>
      <c r="D44" s="13">
        <v>253101.55</v>
      </c>
      <c r="E44" s="13">
        <f t="shared" si="16"/>
        <v>1163762.04</v>
      </c>
      <c r="F44" s="13">
        <f t="shared" si="17"/>
        <v>82.136491347060442</v>
      </c>
      <c r="H44" s="13">
        <v>9</v>
      </c>
      <c r="I44" s="19" t="s">
        <v>28</v>
      </c>
      <c r="J44" s="13">
        <v>1806208.8</v>
      </c>
      <c r="K44" s="13">
        <v>300342.18</v>
      </c>
      <c r="L44" s="13">
        <f t="shared" si="18"/>
        <v>1505866.62</v>
      </c>
      <c r="M44" s="13">
        <f t="shared" si="23"/>
        <v>83.371679951952402</v>
      </c>
      <c r="O44" s="13">
        <v>9</v>
      </c>
      <c r="P44" s="19" t="s">
        <v>33</v>
      </c>
      <c r="Q44" s="13">
        <v>1671580.9</v>
      </c>
      <c r="R44" s="13">
        <v>319137.59999999998</v>
      </c>
      <c r="S44" s="13">
        <f t="shared" si="19"/>
        <v>1352443.2999999998</v>
      </c>
      <c r="T44" s="13">
        <f t="shared" si="20"/>
        <v>80.908037415359303</v>
      </c>
      <c r="V44" s="13">
        <v>9</v>
      </c>
      <c r="W44" s="19" t="s">
        <v>33</v>
      </c>
      <c r="X44" s="13">
        <v>1728185.87</v>
      </c>
      <c r="Y44" s="13">
        <v>292110.96999999997</v>
      </c>
      <c r="Z44" s="13">
        <f t="shared" si="21"/>
        <v>1436074.9000000001</v>
      </c>
      <c r="AA44" s="13">
        <f t="shared" si="22"/>
        <v>83.097248098666597</v>
      </c>
    </row>
    <row r="45" spans="1:27">
      <c r="F45" s="21"/>
      <c r="G45" s="21"/>
      <c r="H45" s="13">
        <v>10</v>
      </c>
      <c r="I45" s="19" t="s">
        <v>30</v>
      </c>
      <c r="J45" s="13">
        <v>1891114.21</v>
      </c>
      <c r="K45" s="13">
        <v>320186.84999999998</v>
      </c>
      <c r="L45" s="13">
        <f t="shared" si="18"/>
        <v>1570927.3599999999</v>
      </c>
      <c r="M45" s="13">
        <f t="shared" si="23"/>
        <v>83.068878214394047</v>
      </c>
      <c r="O45" s="13">
        <v>10</v>
      </c>
      <c r="P45" s="19" t="s">
        <v>34</v>
      </c>
      <c r="Q45" s="13">
        <v>1858154.9</v>
      </c>
      <c r="R45" s="13">
        <v>323467.51</v>
      </c>
      <c r="S45" s="13">
        <f t="shared" si="19"/>
        <v>1534687.39</v>
      </c>
      <c r="T45" s="13">
        <f t="shared" si="20"/>
        <v>82.592005112167996</v>
      </c>
      <c r="V45" s="13">
        <v>10</v>
      </c>
      <c r="W45" s="19" t="s">
        <v>35</v>
      </c>
      <c r="X45" s="13">
        <v>1910071.77</v>
      </c>
      <c r="Y45" s="13">
        <v>310807</v>
      </c>
      <c r="Z45" s="13">
        <f t="shared" si="21"/>
        <v>1599264.77</v>
      </c>
      <c r="AA45" s="13">
        <f t="shared" si="22"/>
        <v>83.727993634500962</v>
      </c>
    </row>
    <row r="46" spans="1:27">
      <c r="O46" s="13">
        <v>11</v>
      </c>
      <c r="P46" s="19" t="s">
        <v>35</v>
      </c>
      <c r="Q46" s="13">
        <v>1699182.2</v>
      </c>
      <c r="R46" s="13">
        <v>318689.88</v>
      </c>
      <c r="S46" s="13">
        <f t="shared" si="19"/>
        <v>1380492.3199999998</v>
      </c>
      <c r="T46" s="13">
        <f t="shared" si="20"/>
        <v>81.244513978548014</v>
      </c>
    </row>
    <row r="47" spans="1:27">
      <c r="O47" s="13">
        <v>12</v>
      </c>
      <c r="P47" s="19" t="s">
        <v>36</v>
      </c>
      <c r="Q47" s="13">
        <v>1615288.81</v>
      </c>
      <c r="R47" s="13">
        <v>294867.15000000002</v>
      </c>
      <c r="S47" s="13">
        <f t="shared" si="19"/>
        <v>1320421.6600000001</v>
      </c>
      <c r="T47" s="13">
        <f t="shared" si="20"/>
        <v>81.745236630469819</v>
      </c>
    </row>
    <row r="48" spans="1:27">
      <c r="P48" s="19"/>
    </row>
    <row r="49" spans="6:27">
      <c r="F49" s="13">
        <f>AVERAGE(F36:F47)</f>
        <v>82.829302142099351</v>
      </c>
      <c r="M49" s="13">
        <f>AVERAGE(M36:M47)</f>
        <v>83.889708480461906</v>
      </c>
      <c r="T49" s="13">
        <f>AVERAGE(T36:T47)</f>
        <v>81.427323800541515</v>
      </c>
      <c r="AA49" s="13">
        <f>AVERAGE(AA36:AA47)</f>
        <v>82.87612433238742</v>
      </c>
    </row>
    <row r="53" spans="6:27">
      <c r="G53" s="24" t="s">
        <v>175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8EB03-C06A-FF44-AE4C-B75DC3BA47E5}">
  <dimension ref="A1:AB46"/>
  <sheetViews>
    <sheetView zoomScale="113" zoomScaleNormal="134" workbookViewId="0">
      <selection activeCell="R9" sqref="R9"/>
    </sheetView>
  </sheetViews>
  <sheetFormatPr defaultColWidth="8.796875" defaultRowHeight="14.4"/>
  <cols>
    <col min="1" max="1" width="4.19921875" style="13" bestFit="1" customWidth="1"/>
    <col min="2" max="2" width="17.69921875" style="22" bestFit="1" customWidth="1"/>
    <col min="3" max="4" width="6.19921875" style="22" bestFit="1" customWidth="1"/>
    <col min="5" max="5" width="4.19921875" style="13" bestFit="1" customWidth="1"/>
    <col min="6" max="6" width="16.5" style="22" bestFit="1" customWidth="1"/>
    <col min="7" max="8" width="6.19921875" style="22" bestFit="1" customWidth="1"/>
    <col min="9" max="9" width="4.19921875" style="22" bestFit="1" customWidth="1"/>
    <col min="10" max="10" width="17.5" style="22" bestFit="1" customWidth="1"/>
    <col min="11" max="11" width="6.19921875" style="22" bestFit="1" customWidth="1"/>
    <col min="12" max="12" width="7.19921875" style="22" bestFit="1" customWidth="1"/>
    <col min="13" max="13" width="4.19921875" style="22" bestFit="1" customWidth="1"/>
    <col min="14" max="14" width="16.296875" style="22" bestFit="1" customWidth="1"/>
    <col min="15" max="16" width="6.19921875" style="22" bestFit="1" customWidth="1"/>
    <col min="17" max="19" width="8.796875" style="22"/>
    <col min="20" max="16384" width="8.796875" style="13"/>
  </cols>
  <sheetData>
    <row r="1" spans="1:28" s="22" customFormat="1" ht="31.2">
      <c r="A1" s="43" t="s">
        <v>169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T1" s="13"/>
      <c r="U1" s="13"/>
      <c r="V1" s="13"/>
      <c r="W1" s="13"/>
      <c r="X1" s="13"/>
      <c r="Y1" s="13"/>
      <c r="Z1" s="13"/>
      <c r="AA1" s="13"/>
      <c r="AB1" s="13"/>
    </row>
    <row r="2" spans="1:28">
      <c r="A2" s="31"/>
      <c r="B2" s="30" t="s">
        <v>56</v>
      </c>
      <c r="C2" s="30" t="s">
        <v>165</v>
      </c>
      <c r="D2" s="30" t="s">
        <v>164</v>
      </c>
      <c r="E2" s="31"/>
      <c r="F2" s="30" t="s">
        <v>168</v>
      </c>
      <c r="G2" s="30" t="s">
        <v>165</v>
      </c>
      <c r="H2" s="30" t="s">
        <v>164</v>
      </c>
      <c r="I2" s="31"/>
      <c r="J2" s="30" t="s">
        <v>167</v>
      </c>
      <c r="K2" s="30" t="s">
        <v>165</v>
      </c>
      <c r="L2" s="30" t="s">
        <v>164</v>
      </c>
      <c r="M2" s="31"/>
      <c r="N2" s="30" t="s">
        <v>166</v>
      </c>
      <c r="O2" s="30" t="s">
        <v>165</v>
      </c>
      <c r="P2" s="30" t="s">
        <v>164</v>
      </c>
    </row>
    <row r="3" spans="1:28" s="22" customFormat="1">
      <c r="A3" s="31"/>
      <c r="B3" s="42" t="s">
        <v>3</v>
      </c>
      <c r="C3" s="42"/>
      <c r="D3" s="42"/>
      <c r="E3" s="31"/>
      <c r="F3" s="42" t="s">
        <v>3</v>
      </c>
      <c r="G3" s="42"/>
      <c r="H3" s="42"/>
      <c r="I3" s="31"/>
      <c r="J3" s="42" t="s">
        <v>3</v>
      </c>
      <c r="K3" s="42"/>
      <c r="L3" s="42"/>
      <c r="M3" s="31"/>
      <c r="N3" s="42" t="s">
        <v>3</v>
      </c>
      <c r="O3" s="42"/>
      <c r="P3" s="42"/>
      <c r="T3" s="13"/>
      <c r="U3" s="13"/>
      <c r="V3" s="13"/>
      <c r="W3" s="13"/>
      <c r="X3" s="13"/>
      <c r="Y3" s="13"/>
      <c r="Z3" s="13"/>
      <c r="AA3" s="13"/>
      <c r="AB3" s="13"/>
    </row>
    <row r="4" spans="1:28" s="22" customFormat="1">
      <c r="A4" s="31"/>
      <c r="B4" s="32" t="s">
        <v>163</v>
      </c>
      <c r="C4" s="33">
        <v>69.36</v>
      </c>
      <c r="D4" s="33">
        <v>47.01</v>
      </c>
      <c r="E4" s="31"/>
      <c r="F4" s="32" t="s">
        <v>162</v>
      </c>
      <c r="G4" s="33">
        <v>20.69</v>
      </c>
      <c r="H4" s="33">
        <v>29.86</v>
      </c>
      <c r="I4" s="31"/>
      <c r="J4" s="34" t="s">
        <v>161</v>
      </c>
      <c r="K4" s="33">
        <v>25.4</v>
      </c>
      <c r="L4" s="33">
        <v>40.6</v>
      </c>
      <c r="M4" s="31"/>
      <c r="N4" s="34" t="s">
        <v>160</v>
      </c>
      <c r="O4" s="33">
        <v>88.03</v>
      </c>
      <c r="P4" s="33">
        <v>38.909999999999997</v>
      </c>
      <c r="T4" s="13"/>
      <c r="U4" s="13"/>
      <c r="V4" s="13"/>
      <c r="W4" s="13"/>
      <c r="X4" s="13"/>
      <c r="Y4" s="13"/>
      <c r="Z4" s="13"/>
      <c r="AA4" s="13"/>
      <c r="AB4" s="13"/>
    </row>
    <row r="5" spans="1:28" s="22" customFormat="1">
      <c r="A5" s="31"/>
      <c r="B5" s="32" t="s">
        <v>172</v>
      </c>
      <c r="C5" s="35">
        <v>45.36</v>
      </c>
      <c r="D5" s="35">
        <v>17.760000000000002</v>
      </c>
      <c r="E5" s="31"/>
      <c r="F5" s="36" t="s">
        <v>158</v>
      </c>
      <c r="G5" s="32">
        <v>17.77</v>
      </c>
      <c r="H5" s="32">
        <v>36.44</v>
      </c>
      <c r="I5" s="31"/>
      <c r="J5" s="35" t="s">
        <v>157</v>
      </c>
      <c r="K5" s="35">
        <v>31.48</v>
      </c>
      <c r="L5" s="35">
        <v>18.28</v>
      </c>
      <c r="M5" s="31"/>
      <c r="N5" s="35" t="s">
        <v>156</v>
      </c>
      <c r="O5" s="35">
        <v>56.9</v>
      </c>
      <c r="P5" s="35">
        <v>47.06</v>
      </c>
      <c r="T5" s="13"/>
      <c r="U5" s="13"/>
      <c r="V5" s="13"/>
      <c r="W5" s="13"/>
      <c r="X5" s="13"/>
      <c r="Y5" s="13"/>
      <c r="Z5" s="13"/>
      <c r="AA5" s="13"/>
      <c r="AB5" s="13"/>
    </row>
    <row r="6" spans="1:28" s="22" customFormat="1">
      <c r="A6" s="31"/>
      <c r="B6" s="32" t="s">
        <v>159</v>
      </c>
      <c r="C6" s="32">
        <v>83.21</v>
      </c>
      <c r="D6" s="32">
        <v>33.61</v>
      </c>
      <c r="E6" s="31"/>
      <c r="F6" s="32" t="s">
        <v>154</v>
      </c>
      <c r="G6" s="32">
        <v>48.76</v>
      </c>
      <c r="H6" s="32">
        <v>36.090000000000003</v>
      </c>
      <c r="I6" s="31"/>
      <c r="J6" s="35" t="s">
        <v>153</v>
      </c>
      <c r="K6" s="35">
        <v>70.53</v>
      </c>
      <c r="L6" s="35">
        <v>67.09</v>
      </c>
      <c r="M6" s="31"/>
      <c r="N6" s="35" t="s">
        <v>152</v>
      </c>
      <c r="O6" s="35">
        <v>76.099999999999994</v>
      </c>
      <c r="P6" s="35">
        <v>35.9</v>
      </c>
      <c r="T6" s="13"/>
      <c r="U6" s="13"/>
      <c r="V6" s="13"/>
      <c r="W6" s="13"/>
      <c r="X6" s="13"/>
      <c r="Y6" s="13"/>
      <c r="Z6" s="13"/>
      <c r="AA6" s="13"/>
      <c r="AB6" s="13"/>
    </row>
    <row r="7" spans="1:28" s="22" customFormat="1">
      <c r="A7" s="31"/>
      <c r="B7" s="32" t="s">
        <v>155</v>
      </c>
      <c r="C7" s="32">
        <v>37.869999999999997</v>
      </c>
      <c r="D7" s="32">
        <v>26.98</v>
      </c>
      <c r="E7" s="31"/>
      <c r="F7" s="32" t="s">
        <v>150</v>
      </c>
      <c r="G7" s="32">
        <v>35.5</v>
      </c>
      <c r="H7" s="32">
        <v>25.38</v>
      </c>
      <c r="I7" s="31"/>
      <c r="J7" s="35" t="s">
        <v>149</v>
      </c>
      <c r="K7" s="35">
        <v>56.85</v>
      </c>
      <c r="L7" s="35">
        <v>30.03</v>
      </c>
      <c r="M7" s="31"/>
      <c r="N7" s="34" t="s">
        <v>148</v>
      </c>
      <c r="O7" s="35">
        <v>51.75</v>
      </c>
      <c r="P7" s="35">
        <v>33.72</v>
      </c>
      <c r="T7" s="13"/>
      <c r="U7" s="13"/>
      <c r="V7" s="13"/>
      <c r="W7" s="13"/>
      <c r="X7" s="13"/>
      <c r="Y7" s="13"/>
      <c r="Z7" s="13"/>
      <c r="AA7" s="13"/>
      <c r="AB7" s="13"/>
    </row>
    <row r="8" spans="1:28" s="22" customFormat="1">
      <c r="A8" s="31"/>
      <c r="B8" s="36" t="s">
        <v>151</v>
      </c>
      <c r="C8" s="32">
        <v>51.28</v>
      </c>
      <c r="D8" s="32">
        <v>26.46</v>
      </c>
      <c r="E8" s="31"/>
      <c r="F8" s="32" t="s">
        <v>146</v>
      </c>
      <c r="G8" s="32">
        <v>46.3</v>
      </c>
      <c r="H8" s="32">
        <v>33.6</v>
      </c>
      <c r="I8" s="31"/>
      <c r="J8" s="35" t="s">
        <v>145</v>
      </c>
      <c r="K8" s="35">
        <v>28.6</v>
      </c>
      <c r="L8" s="35">
        <v>115.72</v>
      </c>
      <c r="M8" s="31"/>
      <c r="N8" s="35" t="s">
        <v>144</v>
      </c>
      <c r="O8" s="35">
        <v>18.649999999999999</v>
      </c>
      <c r="P8" s="35">
        <v>14.63</v>
      </c>
      <c r="T8" s="13"/>
      <c r="U8" s="13"/>
      <c r="V8" s="13"/>
      <c r="W8" s="13"/>
      <c r="X8" s="13"/>
      <c r="Y8" s="13"/>
      <c r="Z8" s="13"/>
      <c r="AA8" s="13"/>
      <c r="AB8" s="13"/>
    </row>
    <row r="9" spans="1:28" s="22" customFormat="1">
      <c r="A9" s="31"/>
      <c r="B9" s="32" t="s">
        <v>147</v>
      </c>
      <c r="C9" s="32">
        <v>31.94</v>
      </c>
      <c r="D9" s="32">
        <v>29.58</v>
      </c>
      <c r="E9" s="31"/>
      <c r="F9" s="36" t="s">
        <v>142</v>
      </c>
      <c r="G9" s="32">
        <v>49.54</v>
      </c>
      <c r="H9" s="32">
        <v>29.26</v>
      </c>
      <c r="I9" s="31"/>
      <c r="J9" s="35" t="s">
        <v>141</v>
      </c>
      <c r="K9" s="35">
        <v>58.71</v>
      </c>
      <c r="L9" s="35">
        <v>47.55</v>
      </c>
      <c r="M9" s="31"/>
      <c r="N9" s="34" t="s">
        <v>140</v>
      </c>
      <c r="O9" s="35">
        <v>30.09</v>
      </c>
      <c r="P9" s="35">
        <v>31.08</v>
      </c>
      <c r="T9" s="13"/>
      <c r="U9" s="13"/>
      <c r="V9" s="13"/>
      <c r="W9" s="13"/>
      <c r="X9" s="13"/>
      <c r="Y9" s="13"/>
      <c r="Z9" s="13"/>
      <c r="AA9" s="13"/>
      <c r="AB9" s="13"/>
    </row>
    <row r="10" spans="1:28" s="22" customFormat="1">
      <c r="A10" s="31"/>
      <c r="B10" s="32" t="s">
        <v>143</v>
      </c>
      <c r="C10" s="32">
        <v>44.83</v>
      </c>
      <c r="D10" s="32">
        <v>33.770000000000003</v>
      </c>
      <c r="E10" s="31"/>
      <c r="F10" s="32" t="s">
        <v>138</v>
      </c>
      <c r="G10" s="32">
        <v>37.31</v>
      </c>
      <c r="H10" s="32">
        <v>33.270000000000003</v>
      </c>
      <c r="I10" s="31"/>
      <c r="J10" s="34" t="s">
        <v>137</v>
      </c>
      <c r="K10" s="35">
        <v>80.92</v>
      </c>
      <c r="L10" s="35">
        <v>52.96</v>
      </c>
      <c r="M10" s="31"/>
      <c r="N10" s="35" t="s">
        <v>136</v>
      </c>
      <c r="O10" s="35">
        <v>47.89</v>
      </c>
      <c r="P10" s="35">
        <v>30.91</v>
      </c>
      <c r="T10" s="13"/>
      <c r="U10" s="13"/>
      <c r="V10" s="13"/>
      <c r="W10" s="13"/>
      <c r="X10" s="13"/>
      <c r="Y10" s="13"/>
      <c r="Z10" s="13"/>
      <c r="AA10" s="13"/>
      <c r="AB10" s="13"/>
    </row>
    <row r="11" spans="1:28" s="22" customFormat="1">
      <c r="A11" s="31"/>
      <c r="B11" s="32" t="s">
        <v>139</v>
      </c>
      <c r="C11" s="32">
        <v>36.15</v>
      </c>
      <c r="D11" s="32">
        <v>42.48</v>
      </c>
      <c r="E11" s="31"/>
      <c r="F11" s="32" t="s">
        <v>134</v>
      </c>
      <c r="G11" s="32">
        <v>25.74</v>
      </c>
      <c r="H11" s="32">
        <v>25.22</v>
      </c>
      <c r="I11" s="31"/>
      <c r="J11" s="35" t="s">
        <v>133</v>
      </c>
      <c r="K11" s="35">
        <v>46.19</v>
      </c>
      <c r="L11" s="35">
        <v>40.68</v>
      </c>
      <c r="M11" s="31"/>
      <c r="N11" s="35" t="s">
        <v>132</v>
      </c>
      <c r="O11" s="35">
        <v>52.95</v>
      </c>
      <c r="P11" s="35">
        <v>21.89</v>
      </c>
      <c r="T11" s="13"/>
      <c r="U11" s="13"/>
      <c r="V11" s="13"/>
      <c r="W11" s="13"/>
      <c r="X11" s="13"/>
      <c r="Y11" s="13"/>
      <c r="Z11" s="13"/>
      <c r="AA11" s="13"/>
      <c r="AB11" s="13"/>
    </row>
    <row r="12" spans="1:28" s="22" customFormat="1">
      <c r="A12" s="31"/>
      <c r="B12" s="32" t="s">
        <v>135</v>
      </c>
      <c r="C12" s="32">
        <v>37.97</v>
      </c>
      <c r="D12" s="32">
        <v>34.28</v>
      </c>
      <c r="E12" s="31"/>
      <c r="F12" s="31"/>
      <c r="G12" s="31"/>
      <c r="H12" s="31"/>
      <c r="I12" s="31"/>
      <c r="J12" s="35" t="s">
        <v>131</v>
      </c>
      <c r="K12" s="35">
        <v>69</v>
      </c>
      <c r="L12" s="35">
        <v>33.159999999999997</v>
      </c>
      <c r="M12" s="31"/>
      <c r="N12" s="31"/>
      <c r="O12" s="31"/>
      <c r="P12" s="31"/>
      <c r="T12" s="13"/>
      <c r="U12" s="13"/>
      <c r="V12" s="13"/>
      <c r="W12" s="13"/>
      <c r="X12" s="13"/>
      <c r="Y12" s="13"/>
      <c r="Z12" s="13"/>
      <c r="AA12" s="13"/>
      <c r="AB12" s="13"/>
    </row>
    <row r="13" spans="1:28" s="22" customFormat="1">
      <c r="A13" s="31"/>
      <c r="B13" s="37"/>
      <c r="C13" s="37"/>
      <c r="D13" s="37"/>
      <c r="E13" s="31"/>
      <c r="F13" s="31"/>
      <c r="G13" s="31"/>
      <c r="H13" s="31"/>
      <c r="I13" s="31"/>
      <c r="J13" s="35" t="s">
        <v>130</v>
      </c>
      <c r="K13" s="35">
        <v>41.94</v>
      </c>
      <c r="L13" s="35">
        <v>28.77</v>
      </c>
      <c r="M13" s="31"/>
      <c r="N13" s="31"/>
      <c r="O13" s="31"/>
      <c r="P13" s="31"/>
      <c r="T13" s="13"/>
      <c r="U13" s="13"/>
      <c r="V13" s="13"/>
      <c r="W13" s="13"/>
      <c r="X13" s="13"/>
      <c r="Y13" s="13"/>
      <c r="Z13" s="13"/>
      <c r="AA13" s="13"/>
      <c r="AB13" s="13"/>
    </row>
    <row r="14" spans="1:28" s="22" customFormat="1">
      <c r="A14" s="31"/>
      <c r="B14" s="37"/>
      <c r="C14" s="37"/>
      <c r="D14" s="37"/>
      <c r="E14" s="31"/>
      <c r="F14" s="31"/>
      <c r="G14" s="31"/>
      <c r="H14" s="31"/>
      <c r="I14" s="31"/>
      <c r="J14" s="35" t="s">
        <v>171</v>
      </c>
      <c r="K14" s="35">
        <v>62.66</v>
      </c>
      <c r="L14" s="35">
        <v>33.869999999999997</v>
      </c>
      <c r="M14" s="31"/>
      <c r="N14" s="31"/>
      <c r="O14" s="31"/>
      <c r="P14" s="31"/>
      <c r="T14" s="13"/>
      <c r="U14" s="13"/>
      <c r="V14" s="13"/>
      <c r="W14" s="13"/>
      <c r="X14" s="13"/>
      <c r="Y14" s="13"/>
      <c r="Z14" s="13"/>
      <c r="AA14" s="13"/>
      <c r="AB14" s="13"/>
    </row>
    <row r="15" spans="1:28" s="22" customFormat="1">
      <c r="A15" s="31"/>
      <c r="B15" s="37"/>
      <c r="C15" s="37"/>
      <c r="D15" s="37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T15" s="13"/>
      <c r="U15" s="13"/>
      <c r="V15" s="13"/>
      <c r="W15" s="13"/>
      <c r="X15" s="13"/>
      <c r="Y15" s="13"/>
      <c r="Z15" s="13"/>
      <c r="AA15" s="13"/>
      <c r="AB15" s="13"/>
    </row>
    <row r="16" spans="1:28" s="22" customFormat="1">
      <c r="A16" s="31"/>
      <c r="B16" s="30" t="s">
        <v>56</v>
      </c>
      <c r="C16" s="30" t="s">
        <v>165</v>
      </c>
      <c r="D16" s="30" t="s">
        <v>164</v>
      </c>
      <c r="E16" s="31"/>
      <c r="F16" s="30" t="s">
        <v>168</v>
      </c>
      <c r="G16" s="30" t="s">
        <v>165</v>
      </c>
      <c r="H16" s="30" t="s">
        <v>164</v>
      </c>
      <c r="I16" s="31"/>
      <c r="J16" s="30" t="s">
        <v>167</v>
      </c>
      <c r="K16" s="30" t="s">
        <v>165</v>
      </c>
      <c r="L16" s="30" t="s">
        <v>164</v>
      </c>
      <c r="M16" s="31"/>
      <c r="N16" s="30" t="s">
        <v>166</v>
      </c>
      <c r="O16" s="30" t="s">
        <v>165</v>
      </c>
      <c r="P16" s="30" t="s">
        <v>164</v>
      </c>
      <c r="T16" s="13"/>
      <c r="U16" s="13"/>
      <c r="V16" s="13"/>
      <c r="W16" s="13"/>
      <c r="X16" s="13"/>
      <c r="Y16" s="13"/>
      <c r="Z16" s="13"/>
      <c r="AA16" s="13"/>
      <c r="AB16" s="13"/>
    </row>
    <row r="17" spans="1:28" s="22" customFormat="1">
      <c r="A17" s="31"/>
      <c r="B17" s="42" t="s">
        <v>2</v>
      </c>
      <c r="C17" s="42"/>
      <c r="D17" s="42"/>
      <c r="E17" s="31"/>
      <c r="F17" s="42" t="s">
        <v>2</v>
      </c>
      <c r="G17" s="42"/>
      <c r="H17" s="42"/>
      <c r="I17" s="31"/>
      <c r="J17" s="42" t="s">
        <v>2</v>
      </c>
      <c r="K17" s="42"/>
      <c r="L17" s="42"/>
      <c r="M17" s="31"/>
      <c r="N17" s="42" t="s">
        <v>2</v>
      </c>
      <c r="O17" s="42"/>
      <c r="P17" s="42"/>
      <c r="T17" s="13"/>
      <c r="U17" s="13"/>
      <c r="V17" s="13"/>
      <c r="W17" s="13"/>
      <c r="X17" s="13"/>
      <c r="Y17" s="13"/>
      <c r="Z17" s="13"/>
      <c r="AA17" s="13"/>
      <c r="AB17" s="13"/>
    </row>
    <row r="18" spans="1:28" s="22" customFormat="1">
      <c r="A18" s="31"/>
      <c r="B18" s="32" t="s">
        <v>126</v>
      </c>
      <c r="C18" s="33">
        <v>59.39</v>
      </c>
      <c r="D18" s="33">
        <v>57.09</v>
      </c>
      <c r="E18" s="31"/>
      <c r="F18" s="32" t="s">
        <v>129</v>
      </c>
      <c r="G18" s="33">
        <v>27.58</v>
      </c>
      <c r="H18" s="33">
        <v>40.159999999999997</v>
      </c>
      <c r="I18" s="31"/>
      <c r="J18" s="35" t="s">
        <v>128</v>
      </c>
      <c r="K18" s="33">
        <v>69.48</v>
      </c>
      <c r="L18" s="33">
        <v>84.51</v>
      </c>
      <c r="M18" s="31"/>
      <c r="N18" s="34" t="s">
        <v>127</v>
      </c>
      <c r="O18" s="33">
        <v>31.33</v>
      </c>
      <c r="P18" s="33">
        <v>63.16</v>
      </c>
      <c r="T18" s="13"/>
      <c r="U18" s="13"/>
      <c r="V18" s="13"/>
      <c r="W18" s="13"/>
      <c r="X18" s="13"/>
      <c r="Y18" s="13"/>
      <c r="Z18" s="13"/>
      <c r="AA18" s="13"/>
      <c r="AB18" s="13"/>
    </row>
    <row r="19" spans="1:28" s="22" customFormat="1">
      <c r="A19" s="31"/>
      <c r="B19" s="32" t="s">
        <v>126</v>
      </c>
      <c r="C19" s="32">
        <v>71.349999999999994</v>
      </c>
      <c r="D19" s="35">
        <v>60.23</v>
      </c>
      <c r="E19" s="31"/>
      <c r="F19" s="32" t="s">
        <v>125</v>
      </c>
      <c r="G19" s="32">
        <v>45.78</v>
      </c>
      <c r="H19" s="32">
        <v>43.77</v>
      </c>
      <c r="I19" s="31"/>
      <c r="J19" s="35" t="s">
        <v>124</v>
      </c>
      <c r="K19" s="35">
        <v>29.03</v>
      </c>
      <c r="L19" s="35">
        <v>39.409999999999997</v>
      </c>
      <c r="M19" s="31"/>
      <c r="N19" s="35" t="s">
        <v>123</v>
      </c>
      <c r="O19" s="35">
        <v>45.05</v>
      </c>
      <c r="P19" s="35">
        <v>57.65</v>
      </c>
      <c r="T19" s="13"/>
      <c r="U19" s="13"/>
      <c r="V19" s="13"/>
      <c r="W19" s="13"/>
      <c r="X19" s="13"/>
      <c r="Y19" s="13"/>
      <c r="Z19" s="13"/>
      <c r="AA19" s="13"/>
      <c r="AB19" s="13"/>
    </row>
    <row r="20" spans="1:28" s="22" customFormat="1">
      <c r="A20" s="31"/>
      <c r="B20" s="32" t="s">
        <v>122</v>
      </c>
      <c r="C20" s="32">
        <v>55.72</v>
      </c>
      <c r="D20" s="32">
        <v>42.24</v>
      </c>
      <c r="E20" s="31"/>
      <c r="F20" s="32" t="s">
        <v>121</v>
      </c>
      <c r="G20" s="32">
        <v>12.27</v>
      </c>
      <c r="H20" s="32">
        <v>9.8000000000000007</v>
      </c>
      <c r="I20" s="31"/>
      <c r="J20" s="34" t="s">
        <v>120</v>
      </c>
      <c r="K20" s="35">
        <v>39.26</v>
      </c>
      <c r="L20" s="35">
        <v>36.479999999999997</v>
      </c>
      <c r="M20" s="31"/>
      <c r="N20" s="35" t="s">
        <v>119</v>
      </c>
      <c r="O20" s="35">
        <v>30.16</v>
      </c>
      <c r="P20" s="35">
        <v>32.07</v>
      </c>
      <c r="T20" s="13"/>
      <c r="U20" s="13"/>
      <c r="V20" s="13"/>
      <c r="W20" s="13"/>
      <c r="X20" s="13"/>
      <c r="Y20" s="13"/>
      <c r="Z20" s="13"/>
      <c r="AA20" s="13"/>
      <c r="AB20" s="13"/>
    </row>
    <row r="21" spans="1:28" s="22" customFormat="1">
      <c r="A21" s="31"/>
      <c r="B21" s="32" t="s">
        <v>118</v>
      </c>
      <c r="C21" s="32">
        <v>36.36</v>
      </c>
      <c r="D21" s="32">
        <v>23.69</v>
      </c>
      <c r="E21" s="31"/>
      <c r="F21" s="32" t="s">
        <v>117</v>
      </c>
      <c r="G21" s="32">
        <v>54.68</v>
      </c>
      <c r="H21" s="32">
        <v>54.98</v>
      </c>
      <c r="I21" s="31"/>
      <c r="J21" s="35" t="s">
        <v>116</v>
      </c>
      <c r="K21" s="35">
        <v>74.540000000000006</v>
      </c>
      <c r="L21" s="35">
        <v>68.09</v>
      </c>
      <c r="M21" s="31"/>
      <c r="N21" s="35" t="s">
        <v>115</v>
      </c>
      <c r="O21" s="35">
        <v>38.82</v>
      </c>
      <c r="P21" s="35">
        <v>27.53</v>
      </c>
      <c r="T21" s="13"/>
      <c r="U21" s="13"/>
      <c r="V21" s="13"/>
      <c r="W21" s="13"/>
      <c r="X21" s="13"/>
      <c r="Y21" s="13"/>
      <c r="Z21" s="13"/>
      <c r="AA21" s="13"/>
      <c r="AB21" s="13"/>
    </row>
    <row r="22" spans="1:28" s="22" customFormat="1">
      <c r="A22" s="31"/>
      <c r="B22" s="38" t="s">
        <v>114</v>
      </c>
      <c r="C22" s="38">
        <v>52.52</v>
      </c>
      <c r="D22" s="38">
        <v>39.49</v>
      </c>
      <c r="E22" s="31"/>
      <c r="F22" s="32" t="s">
        <v>113</v>
      </c>
      <c r="G22" s="32">
        <v>40.54</v>
      </c>
      <c r="H22" s="32">
        <v>28.12</v>
      </c>
      <c r="I22" s="31"/>
      <c r="J22" s="35" t="s">
        <v>112</v>
      </c>
      <c r="K22" s="35">
        <v>47.66</v>
      </c>
      <c r="L22" s="35">
        <v>45.7</v>
      </c>
      <c r="M22" s="31"/>
      <c r="N22" s="35" t="s">
        <v>111</v>
      </c>
      <c r="O22" s="35">
        <v>24.74</v>
      </c>
      <c r="P22" s="35">
        <v>19.260000000000002</v>
      </c>
      <c r="T22" s="13"/>
      <c r="U22" s="13"/>
      <c r="V22" s="13"/>
      <c r="W22" s="13"/>
      <c r="X22" s="13"/>
      <c r="Y22" s="13"/>
      <c r="Z22" s="13"/>
      <c r="AA22" s="13"/>
      <c r="AB22" s="13"/>
    </row>
    <row r="23" spans="1:28" s="22" customFormat="1">
      <c r="A23" s="31"/>
      <c r="B23" s="38" t="s">
        <v>110</v>
      </c>
      <c r="C23" s="38">
        <v>33.9</v>
      </c>
      <c r="D23" s="38">
        <v>64.900000000000006</v>
      </c>
      <c r="E23" s="31"/>
      <c r="F23" s="32" t="s">
        <v>109</v>
      </c>
      <c r="G23" s="32">
        <v>21.57</v>
      </c>
      <c r="H23" s="32">
        <v>29.63</v>
      </c>
      <c r="I23" s="31"/>
      <c r="J23" s="35" t="s">
        <v>108</v>
      </c>
      <c r="K23" s="35">
        <v>39.54</v>
      </c>
      <c r="L23" s="35">
        <v>41.81</v>
      </c>
      <c r="M23" s="31"/>
      <c r="N23" s="35" t="s">
        <v>107</v>
      </c>
      <c r="O23" s="35">
        <v>61.59</v>
      </c>
      <c r="P23" s="35">
        <v>58.53</v>
      </c>
      <c r="T23" s="13"/>
      <c r="U23" s="13"/>
      <c r="V23" s="13"/>
      <c r="W23" s="13"/>
      <c r="X23" s="13"/>
      <c r="Y23" s="13"/>
      <c r="Z23" s="13"/>
      <c r="AA23" s="13"/>
      <c r="AB23" s="13"/>
    </row>
    <row r="24" spans="1:28" s="22" customFormat="1">
      <c r="A24" s="31"/>
      <c r="B24" s="32" t="s">
        <v>106</v>
      </c>
      <c r="C24" s="32">
        <v>42.56</v>
      </c>
      <c r="D24" s="32">
        <v>31.98</v>
      </c>
      <c r="E24" s="31"/>
      <c r="F24" s="32" t="s">
        <v>105</v>
      </c>
      <c r="G24" s="32">
        <v>53.19</v>
      </c>
      <c r="H24" s="32">
        <v>44.56</v>
      </c>
      <c r="I24" s="31"/>
      <c r="J24" s="34" t="s">
        <v>104</v>
      </c>
      <c r="K24" s="35">
        <v>59.77</v>
      </c>
      <c r="L24" s="35">
        <v>55.41</v>
      </c>
      <c r="M24" s="31"/>
      <c r="N24" s="35" t="s">
        <v>103</v>
      </c>
      <c r="O24" s="35">
        <v>38.31</v>
      </c>
      <c r="P24" s="35">
        <v>51.87</v>
      </c>
      <c r="T24" s="13"/>
      <c r="U24" s="13"/>
      <c r="V24" s="13"/>
      <c r="W24" s="13"/>
      <c r="X24" s="13"/>
      <c r="Y24" s="13"/>
      <c r="Z24" s="13"/>
      <c r="AA24" s="13"/>
      <c r="AB24" s="13"/>
    </row>
    <row r="25" spans="1:28" s="22" customFormat="1">
      <c r="A25" s="31"/>
      <c r="B25" s="32" t="s">
        <v>102</v>
      </c>
      <c r="C25" s="32">
        <v>48.58</v>
      </c>
      <c r="D25" s="32">
        <v>33.659999999999997</v>
      </c>
      <c r="E25" s="31"/>
      <c r="F25" s="31"/>
      <c r="G25" s="31"/>
      <c r="H25" s="31"/>
      <c r="I25" s="31"/>
      <c r="J25" s="34" t="s">
        <v>101</v>
      </c>
      <c r="K25" s="35">
        <v>55.26</v>
      </c>
      <c r="L25" s="35">
        <v>33.39</v>
      </c>
      <c r="M25" s="31"/>
      <c r="N25" s="35" t="s">
        <v>100</v>
      </c>
      <c r="O25" s="35">
        <v>39.44</v>
      </c>
      <c r="P25" s="35">
        <v>35.11</v>
      </c>
      <c r="T25" s="13"/>
      <c r="U25" s="13"/>
      <c r="V25" s="13"/>
      <c r="W25" s="13"/>
      <c r="X25" s="13"/>
      <c r="Y25" s="13"/>
      <c r="Z25" s="13"/>
      <c r="AA25" s="13"/>
      <c r="AB25" s="13"/>
    </row>
    <row r="26" spans="1:28" s="22" customFormat="1">
      <c r="A26" s="31"/>
      <c r="B26" s="37"/>
      <c r="C26" s="37"/>
      <c r="D26" s="37"/>
      <c r="E26" s="31"/>
      <c r="F26" s="31"/>
      <c r="G26" s="31"/>
      <c r="H26" s="31"/>
      <c r="I26" s="31"/>
      <c r="J26" s="35" t="s">
        <v>99</v>
      </c>
      <c r="K26" s="35">
        <v>32.840000000000003</v>
      </c>
      <c r="L26" s="35">
        <v>30.25</v>
      </c>
      <c r="M26" s="31"/>
      <c r="N26" s="35" t="s">
        <v>98</v>
      </c>
      <c r="O26" s="35">
        <v>53.98</v>
      </c>
      <c r="P26" s="35">
        <v>61.66</v>
      </c>
      <c r="T26" s="13"/>
      <c r="U26" s="13"/>
      <c r="V26" s="13"/>
      <c r="W26" s="13"/>
      <c r="X26" s="13"/>
      <c r="Y26" s="13"/>
      <c r="Z26" s="13"/>
      <c r="AA26" s="13"/>
      <c r="AB26" s="13"/>
    </row>
    <row r="27" spans="1:28" s="22" customFormat="1">
      <c r="A27" s="31"/>
      <c r="B27" s="37"/>
      <c r="C27" s="37"/>
      <c r="D27" s="37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T27" s="13"/>
      <c r="U27" s="13"/>
      <c r="V27" s="13"/>
      <c r="W27" s="13"/>
      <c r="X27" s="13"/>
      <c r="Y27" s="13"/>
      <c r="Z27" s="13"/>
      <c r="AA27" s="13"/>
      <c r="AB27" s="13"/>
    </row>
    <row r="28" spans="1:28">
      <c r="A28" s="31"/>
      <c r="B28" s="30" t="s">
        <v>56</v>
      </c>
      <c r="C28" s="30" t="s">
        <v>165</v>
      </c>
      <c r="D28" s="30" t="s">
        <v>164</v>
      </c>
      <c r="E28" s="31"/>
      <c r="F28" s="30" t="s">
        <v>168</v>
      </c>
      <c r="G28" s="30" t="s">
        <v>165</v>
      </c>
      <c r="H28" s="30" t="s">
        <v>164</v>
      </c>
      <c r="I28" s="31"/>
      <c r="J28" s="30" t="s">
        <v>167</v>
      </c>
      <c r="K28" s="30" t="s">
        <v>165</v>
      </c>
      <c r="L28" s="30" t="s">
        <v>164</v>
      </c>
      <c r="M28" s="31"/>
      <c r="N28" s="30" t="s">
        <v>166</v>
      </c>
      <c r="O28" s="30" t="s">
        <v>165</v>
      </c>
      <c r="P28" s="30" t="s">
        <v>164</v>
      </c>
    </row>
    <row r="29" spans="1:28">
      <c r="A29" s="31"/>
      <c r="B29" s="42" t="s">
        <v>1</v>
      </c>
      <c r="C29" s="42"/>
      <c r="D29" s="42"/>
      <c r="E29" s="31"/>
      <c r="F29" s="42" t="s">
        <v>1</v>
      </c>
      <c r="G29" s="42"/>
      <c r="H29" s="42"/>
      <c r="I29" s="31"/>
      <c r="J29" s="42" t="s">
        <v>1</v>
      </c>
      <c r="K29" s="42"/>
      <c r="L29" s="42"/>
      <c r="M29" s="31"/>
      <c r="N29" s="42" t="s">
        <v>1</v>
      </c>
      <c r="O29" s="42"/>
      <c r="P29" s="42"/>
    </row>
    <row r="30" spans="1:28">
      <c r="A30" s="31"/>
      <c r="B30" s="36" t="s">
        <v>97</v>
      </c>
      <c r="C30" s="33">
        <v>34.729999999999997</v>
      </c>
      <c r="D30" s="33">
        <v>48.49</v>
      </c>
      <c r="E30" s="31"/>
      <c r="F30" s="32" t="s">
        <v>96</v>
      </c>
      <c r="G30" s="33">
        <v>52.44</v>
      </c>
      <c r="H30" s="33">
        <v>66.88</v>
      </c>
      <c r="I30" s="31"/>
      <c r="J30" s="32" t="s">
        <v>95</v>
      </c>
      <c r="K30" s="33">
        <v>54.25</v>
      </c>
      <c r="L30" s="33">
        <v>58.95</v>
      </c>
      <c r="M30" s="31"/>
      <c r="N30" s="32" t="s">
        <v>94</v>
      </c>
      <c r="O30" s="33">
        <v>25.29</v>
      </c>
      <c r="P30" s="33">
        <v>40.67</v>
      </c>
    </row>
    <row r="31" spans="1:28">
      <c r="A31" s="31"/>
      <c r="B31" s="36" t="s">
        <v>93</v>
      </c>
      <c r="C31" s="32" t="s">
        <v>170</v>
      </c>
      <c r="D31" s="32" t="s">
        <v>170</v>
      </c>
      <c r="E31" s="31"/>
      <c r="F31" s="32" t="s">
        <v>92</v>
      </c>
      <c r="G31" s="32">
        <v>85.34</v>
      </c>
      <c r="H31" s="32">
        <v>53.36</v>
      </c>
      <c r="I31" s="31"/>
      <c r="J31" s="32" t="s">
        <v>91</v>
      </c>
      <c r="K31" s="32">
        <v>86.4</v>
      </c>
      <c r="L31" s="32">
        <v>63.15</v>
      </c>
      <c r="M31" s="31"/>
      <c r="N31" s="32" t="s">
        <v>90</v>
      </c>
      <c r="O31" s="35">
        <v>57.2</v>
      </c>
      <c r="P31" s="35">
        <v>47.26</v>
      </c>
    </row>
    <row r="32" spans="1:28">
      <c r="A32" s="31"/>
      <c r="B32" s="36" t="s">
        <v>89</v>
      </c>
      <c r="C32" s="32">
        <v>45.77</v>
      </c>
      <c r="D32" s="32">
        <v>47.26</v>
      </c>
      <c r="E32" s="31"/>
      <c r="F32" s="32" t="s">
        <v>88</v>
      </c>
      <c r="G32" s="32">
        <v>54.02</v>
      </c>
      <c r="H32" s="32">
        <v>45.52</v>
      </c>
      <c r="I32" s="31"/>
      <c r="J32" s="32" t="s">
        <v>87</v>
      </c>
      <c r="K32" s="32">
        <v>68.98</v>
      </c>
      <c r="L32" s="32">
        <v>68.349999999999994</v>
      </c>
      <c r="M32" s="31"/>
      <c r="N32" s="32" t="s">
        <v>86</v>
      </c>
      <c r="O32" s="35">
        <v>85.56</v>
      </c>
      <c r="P32" s="35">
        <v>59.79</v>
      </c>
    </row>
    <row r="33" spans="1:16">
      <c r="A33" s="31"/>
      <c r="B33" s="36" t="s">
        <v>85</v>
      </c>
      <c r="C33" s="32">
        <v>48.25</v>
      </c>
      <c r="D33" s="32">
        <v>39.51</v>
      </c>
      <c r="E33" s="31"/>
      <c r="F33" s="32" t="s">
        <v>84</v>
      </c>
      <c r="G33" s="32">
        <v>44.92</v>
      </c>
      <c r="H33" s="32">
        <v>40.97</v>
      </c>
      <c r="I33" s="31"/>
      <c r="J33" s="32" t="s">
        <v>83</v>
      </c>
      <c r="K33" s="32">
        <v>76.47</v>
      </c>
      <c r="L33" s="32">
        <v>43.66</v>
      </c>
      <c r="M33" s="31"/>
      <c r="N33" s="32" t="s">
        <v>82</v>
      </c>
      <c r="O33" s="35">
        <v>48.17</v>
      </c>
      <c r="P33" s="35">
        <v>46.7</v>
      </c>
    </row>
    <row r="34" spans="1:16">
      <c r="A34" s="31"/>
      <c r="B34" s="32" t="s">
        <v>81</v>
      </c>
      <c r="C34" s="32">
        <v>48.57</v>
      </c>
      <c r="D34" s="32">
        <v>50.35</v>
      </c>
      <c r="E34" s="31"/>
      <c r="F34" s="32" t="s">
        <v>80</v>
      </c>
      <c r="G34" s="32">
        <v>47.65</v>
      </c>
      <c r="H34" s="39">
        <v>41.51</v>
      </c>
      <c r="I34" s="31"/>
      <c r="J34" s="36" t="s">
        <v>79</v>
      </c>
      <c r="K34" s="32">
        <v>70.069999999999993</v>
      </c>
      <c r="L34" s="32" t="s">
        <v>170</v>
      </c>
      <c r="M34" s="31"/>
      <c r="N34" s="32" t="s">
        <v>78</v>
      </c>
      <c r="O34" s="35">
        <v>70.77</v>
      </c>
      <c r="P34" s="35">
        <v>60.04</v>
      </c>
    </row>
    <row r="35" spans="1:16">
      <c r="A35" s="31"/>
      <c r="B35" s="32" t="s">
        <v>77</v>
      </c>
      <c r="C35" s="32">
        <v>63.67</v>
      </c>
      <c r="D35" s="32">
        <v>42.37</v>
      </c>
      <c r="E35" s="31"/>
      <c r="F35" s="32" t="s">
        <v>76</v>
      </c>
      <c r="G35" s="32">
        <v>84.21</v>
      </c>
      <c r="H35" s="32">
        <v>51.67</v>
      </c>
      <c r="I35" s="31"/>
      <c r="J35" s="32" t="s">
        <v>75</v>
      </c>
      <c r="K35" s="32">
        <v>92.75</v>
      </c>
      <c r="L35" s="32">
        <v>86.11</v>
      </c>
      <c r="M35" s="31"/>
      <c r="N35" s="36" t="s">
        <v>74</v>
      </c>
      <c r="O35" s="35">
        <v>70.84</v>
      </c>
      <c r="P35" s="35">
        <v>44.46</v>
      </c>
    </row>
    <row r="36" spans="1:16">
      <c r="A36" s="31"/>
      <c r="B36" s="32" t="s">
        <v>73</v>
      </c>
      <c r="C36" s="32">
        <v>80.95</v>
      </c>
      <c r="D36" s="32">
        <v>51.13</v>
      </c>
      <c r="E36" s="31"/>
      <c r="F36" s="36" t="s">
        <v>72</v>
      </c>
      <c r="G36" s="32">
        <v>35.130000000000003</v>
      </c>
      <c r="H36" s="32">
        <v>30.6</v>
      </c>
      <c r="I36" s="31"/>
      <c r="J36" s="32" t="s">
        <v>71</v>
      </c>
      <c r="K36" s="32">
        <v>80.06</v>
      </c>
      <c r="L36" s="32">
        <v>53.44</v>
      </c>
      <c r="M36" s="31"/>
      <c r="N36" s="32" t="s">
        <v>70</v>
      </c>
      <c r="O36" s="35">
        <v>92.74</v>
      </c>
      <c r="P36" s="35">
        <v>86.64</v>
      </c>
    </row>
    <row r="37" spans="1:16">
      <c r="A37" s="31"/>
      <c r="B37" s="32" t="s">
        <v>69</v>
      </c>
      <c r="C37" s="32">
        <v>50.61</v>
      </c>
      <c r="D37" s="32">
        <v>38.89</v>
      </c>
      <c r="E37" s="31"/>
      <c r="F37" s="32" t="s">
        <v>68</v>
      </c>
      <c r="G37" s="32">
        <v>47.52</v>
      </c>
      <c r="H37" s="32">
        <v>32.9</v>
      </c>
      <c r="I37" s="31"/>
      <c r="J37" s="32" t="s">
        <v>67</v>
      </c>
      <c r="K37" s="32">
        <v>69.7</v>
      </c>
      <c r="L37" s="32">
        <v>47.87</v>
      </c>
      <c r="M37" s="31"/>
      <c r="N37" s="32" t="s">
        <v>66</v>
      </c>
      <c r="O37" s="35">
        <v>60.93</v>
      </c>
      <c r="P37" s="35">
        <v>55.5</v>
      </c>
    </row>
    <row r="38" spans="1:16">
      <c r="A38" s="31"/>
      <c r="B38" s="32" t="s">
        <v>65</v>
      </c>
      <c r="C38" s="32">
        <v>54.71</v>
      </c>
      <c r="D38" s="32">
        <v>39.99</v>
      </c>
      <c r="E38" s="31"/>
      <c r="F38" s="32" t="s">
        <v>64</v>
      </c>
      <c r="G38" s="32">
        <v>48.45</v>
      </c>
      <c r="H38" s="32">
        <v>44.02</v>
      </c>
      <c r="I38" s="31"/>
      <c r="J38" s="32" t="s">
        <v>63</v>
      </c>
      <c r="K38" s="32">
        <v>83.73</v>
      </c>
      <c r="L38" s="32">
        <v>57.46</v>
      </c>
      <c r="M38" s="31"/>
      <c r="N38" s="36" t="s">
        <v>62</v>
      </c>
      <c r="O38" s="35">
        <v>50.98</v>
      </c>
      <c r="P38" s="35">
        <v>36.68</v>
      </c>
    </row>
    <row r="39" spans="1:16">
      <c r="A39" s="31"/>
      <c r="B39" s="32" t="s">
        <v>61</v>
      </c>
      <c r="C39" s="32">
        <v>54.13</v>
      </c>
      <c r="D39" s="32">
        <v>45.03</v>
      </c>
      <c r="E39" s="31"/>
      <c r="F39" s="31"/>
      <c r="G39" s="31"/>
      <c r="H39" s="31"/>
      <c r="I39" s="31"/>
      <c r="J39" s="32" t="s">
        <v>60</v>
      </c>
      <c r="K39" s="32">
        <v>64.59</v>
      </c>
      <c r="L39" s="32">
        <v>51.46</v>
      </c>
      <c r="M39" s="31"/>
      <c r="N39" s="32" t="s">
        <v>59</v>
      </c>
      <c r="O39" s="35">
        <v>48.04</v>
      </c>
      <c r="P39" s="35">
        <v>50.5</v>
      </c>
    </row>
    <row r="40" spans="1:16">
      <c r="A40" s="31"/>
      <c r="B40" s="32" t="s">
        <v>58</v>
      </c>
      <c r="C40" s="32">
        <v>56.8</v>
      </c>
      <c r="D40" s="32">
        <v>56.1</v>
      </c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6">
      <c r="A41" s="31"/>
      <c r="B41" s="32" t="s">
        <v>57</v>
      </c>
      <c r="C41" s="32">
        <v>64.209999999999994</v>
      </c>
      <c r="D41" s="32">
        <v>44.49</v>
      </c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6">
      <c r="K42" s="25"/>
      <c r="L42" s="25"/>
    </row>
    <row r="43" spans="1:16">
      <c r="A43" s="27"/>
      <c r="B43" s="28" t="s">
        <v>173</v>
      </c>
    </row>
    <row r="44" spans="1:16">
      <c r="B44" s="26" t="s">
        <v>176</v>
      </c>
      <c r="C44" s="26"/>
      <c r="D44" s="26"/>
    </row>
    <row r="46" spans="1:16">
      <c r="C46" s="23"/>
      <c r="D46" s="23"/>
    </row>
  </sheetData>
  <mergeCells count="13">
    <mergeCell ref="A1:N1"/>
    <mergeCell ref="B3:D3"/>
    <mergeCell ref="F3:H3"/>
    <mergeCell ref="J3:L3"/>
    <mergeCell ref="N3:P3"/>
    <mergeCell ref="B17:D17"/>
    <mergeCell ref="F17:H17"/>
    <mergeCell ref="J17:L17"/>
    <mergeCell ref="N17:P17"/>
    <mergeCell ref="B29:D29"/>
    <mergeCell ref="F29:H29"/>
    <mergeCell ref="J29:L29"/>
    <mergeCell ref="N29:P2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3E96E-B980-4A0B-9BF0-775506522701}">
  <dimension ref="B2:AC43"/>
  <sheetViews>
    <sheetView tabSelected="1" zoomScale="62" zoomScaleNormal="62" workbookViewId="0">
      <selection activeCell="AF20" sqref="AF20"/>
    </sheetView>
  </sheetViews>
  <sheetFormatPr defaultRowHeight="15.6"/>
  <sheetData>
    <row r="2" spans="2:29" ht="16.2" thickBot="1"/>
    <row r="3" spans="2:29" ht="47.4" thickBot="1">
      <c r="B3" s="44" t="s">
        <v>181</v>
      </c>
      <c r="C3" s="45" t="s">
        <v>182</v>
      </c>
      <c r="D3" s="53" t="s">
        <v>183</v>
      </c>
      <c r="E3" s="54"/>
      <c r="F3" s="45" t="s">
        <v>184</v>
      </c>
      <c r="G3" s="45" t="s">
        <v>185</v>
      </c>
      <c r="H3" s="45" t="s">
        <v>186</v>
      </c>
      <c r="I3" s="46" t="s">
        <v>181</v>
      </c>
      <c r="J3" s="46" t="s">
        <v>187</v>
      </c>
      <c r="K3" s="46" t="s">
        <v>188</v>
      </c>
      <c r="L3" s="46" t="s">
        <v>189</v>
      </c>
      <c r="M3" s="46" t="s">
        <v>190</v>
      </c>
      <c r="N3" s="46" t="s">
        <v>191</v>
      </c>
      <c r="Q3" s="44" t="s">
        <v>181</v>
      </c>
      <c r="R3" s="45" t="s">
        <v>182</v>
      </c>
      <c r="S3" s="53" t="s">
        <v>183</v>
      </c>
      <c r="T3" s="54"/>
      <c r="U3" s="45" t="s">
        <v>184</v>
      </c>
      <c r="V3" s="45" t="s">
        <v>185</v>
      </c>
      <c r="W3" s="45" t="s">
        <v>186</v>
      </c>
      <c r="X3" s="46" t="s">
        <v>181</v>
      </c>
      <c r="Y3" s="46" t="s">
        <v>187</v>
      </c>
      <c r="Z3" s="46" t="s">
        <v>188</v>
      </c>
      <c r="AA3" s="46" t="s">
        <v>189</v>
      </c>
      <c r="AB3" s="46" t="s">
        <v>190</v>
      </c>
      <c r="AC3" s="46" t="s">
        <v>191</v>
      </c>
    </row>
    <row r="4" spans="2:29" ht="16.2" thickBot="1">
      <c r="B4" s="55" t="s">
        <v>192</v>
      </c>
      <c r="C4" s="47">
        <v>1</v>
      </c>
      <c r="D4" s="58" t="s">
        <v>193</v>
      </c>
      <c r="E4" s="59"/>
      <c r="F4" s="48" t="s">
        <v>194</v>
      </c>
      <c r="G4" s="49" t="s">
        <v>195</v>
      </c>
      <c r="H4" s="49" t="s">
        <v>196</v>
      </c>
      <c r="I4" s="50" t="s">
        <v>192</v>
      </c>
      <c r="J4" s="51" t="s">
        <v>197</v>
      </c>
      <c r="K4" s="51" t="s">
        <v>198</v>
      </c>
      <c r="L4" s="51" t="s">
        <v>199</v>
      </c>
      <c r="M4" s="51" t="s">
        <v>200</v>
      </c>
      <c r="N4" s="49" t="s">
        <v>201</v>
      </c>
      <c r="Q4" s="55" t="s">
        <v>192</v>
      </c>
      <c r="R4" s="47">
        <v>1</v>
      </c>
      <c r="S4" s="58" t="s">
        <v>193</v>
      </c>
      <c r="T4" s="59"/>
      <c r="U4" s="48" t="s">
        <v>194</v>
      </c>
      <c r="V4" s="49" t="s">
        <v>195</v>
      </c>
      <c r="W4" s="49" t="s">
        <v>196</v>
      </c>
      <c r="X4" s="50" t="s">
        <v>192</v>
      </c>
      <c r="Y4" s="51" t="s">
        <v>197</v>
      </c>
      <c r="Z4" s="51" t="s">
        <v>198</v>
      </c>
      <c r="AA4" s="51" t="s">
        <v>199</v>
      </c>
      <c r="AB4" s="51" t="s">
        <v>200</v>
      </c>
      <c r="AC4" s="49" t="s">
        <v>201</v>
      </c>
    </row>
    <row r="5" spans="2:29" ht="16.2" thickBot="1">
      <c r="B5" s="56"/>
      <c r="C5" s="47">
        <v>2</v>
      </c>
      <c r="D5" s="58" t="s">
        <v>202</v>
      </c>
      <c r="E5" s="59"/>
      <c r="F5" s="48" t="s">
        <v>203</v>
      </c>
      <c r="G5" s="49" t="s">
        <v>204</v>
      </c>
      <c r="H5" s="49" t="s">
        <v>205</v>
      </c>
      <c r="I5" s="50" t="s">
        <v>206</v>
      </c>
      <c r="J5" s="51" t="s">
        <v>207</v>
      </c>
      <c r="K5" s="51" t="s">
        <v>208</v>
      </c>
      <c r="L5" s="51" t="s">
        <v>209</v>
      </c>
      <c r="M5" s="51" t="s">
        <v>210</v>
      </c>
      <c r="N5" s="49" t="s">
        <v>211</v>
      </c>
      <c r="Q5" s="56"/>
      <c r="R5" s="47">
        <v>2</v>
      </c>
      <c r="S5" s="58" t="s">
        <v>202</v>
      </c>
      <c r="T5" s="59"/>
      <c r="U5" s="48" t="s">
        <v>203</v>
      </c>
      <c r="V5" s="49" t="s">
        <v>204</v>
      </c>
      <c r="W5" s="49" t="s">
        <v>205</v>
      </c>
      <c r="X5" s="50" t="s">
        <v>206</v>
      </c>
      <c r="Y5" s="51" t="s">
        <v>207</v>
      </c>
      <c r="Z5" s="51" t="s">
        <v>208</v>
      </c>
      <c r="AA5" s="51" t="s">
        <v>209</v>
      </c>
      <c r="AB5" s="51" t="s">
        <v>210</v>
      </c>
      <c r="AC5" s="49" t="s">
        <v>211</v>
      </c>
    </row>
    <row r="6" spans="2:29" ht="16.2" thickBot="1">
      <c r="B6" s="56"/>
      <c r="C6" s="47">
        <v>3</v>
      </c>
      <c r="D6" s="58" t="s">
        <v>212</v>
      </c>
      <c r="E6" s="59"/>
      <c r="F6" s="48" t="s">
        <v>213</v>
      </c>
      <c r="G6" s="49" t="s">
        <v>214</v>
      </c>
      <c r="H6" s="49" t="s">
        <v>215</v>
      </c>
      <c r="I6" s="50" t="s">
        <v>216</v>
      </c>
      <c r="J6" s="51" t="s">
        <v>217</v>
      </c>
      <c r="K6" s="51" t="s">
        <v>218</v>
      </c>
      <c r="L6" s="51" t="s">
        <v>219</v>
      </c>
      <c r="M6" s="51" t="s">
        <v>220</v>
      </c>
      <c r="N6" s="49" t="s">
        <v>221</v>
      </c>
      <c r="Q6" s="56"/>
      <c r="R6" s="47">
        <v>3</v>
      </c>
      <c r="S6" s="58" t="s">
        <v>212</v>
      </c>
      <c r="T6" s="59"/>
      <c r="U6" s="48" t="s">
        <v>213</v>
      </c>
      <c r="V6" s="49" t="s">
        <v>214</v>
      </c>
      <c r="W6" s="49" t="s">
        <v>215</v>
      </c>
      <c r="X6" s="50" t="s">
        <v>216</v>
      </c>
      <c r="Y6" s="51" t="s">
        <v>217</v>
      </c>
      <c r="Z6" s="51" t="s">
        <v>218</v>
      </c>
      <c r="AA6" s="51" t="s">
        <v>219</v>
      </c>
      <c r="AB6" s="51" t="s">
        <v>220</v>
      </c>
      <c r="AC6" s="49" t="s">
        <v>221</v>
      </c>
    </row>
    <row r="7" spans="2:29" ht="16.2" thickBot="1">
      <c r="B7" s="56"/>
      <c r="C7" s="47">
        <v>4</v>
      </c>
      <c r="D7" s="58" t="s">
        <v>222</v>
      </c>
      <c r="E7" s="59"/>
      <c r="F7" s="48" t="s">
        <v>223</v>
      </c>
      <c r="G7" s="49" t="s">
        <v>224</v>
      </c>
      <c r="H7" s="49" t="s">
        <v>225</v>
      </c>
      <c r="I7" s="50" t="s">
        <v>226</v>
      </c>
      <c r="J7" s="51" t="s">
        <v>227</v>
      </c>
      <c r="K7" s="51" t="s">
        <v>228</v>
      </c>
      <c r="L7" s="51" t="s">
        <v>229</v>
      </c>
      <c r="M7" s="51" t="s">
        <v>230</v>
      </c>
      <c r="N7" s="49" t="s">
        <v>231</v>
      </c>
      <c r="Q7" s="56"/>
      <c r="R7" s="47">
        <v>4</v>
      </c>
      <c r="S7" s="58" t="s">
        <v>222</v>
      </c>
      <c r="T7" s="59"/>
      <c r="U7" s="48" t="s">
        <v>223</v>
      </c>
      <c r="V7" s="49" t="s">
        <v>224</v>
      </c>
      <c r="W7" s="49" t="s">
        <v>225</v>
      </c>
      <c r="X7" s="50" t="s">
        <v>226</v>
      </c>
      <c r="Y7" s="51" t="s">
        <v>227</v>
      </c>
      <c r="Z7" s="51" t="s">
        <v>228</v>
      </c>
      <c r="AA7" s="51" t="s">
        <v>229</v>
      </c>
      <c r="AB7" s="51" t="s">
        <v>230</v>
      </c>
      <c r="AC7" s="49" t="s">
        <v>231</v>
      </c>
    </row>
    <row r="8" spans="2:29" ht="16.2" thickBot="1">
      <c r="B8" s="57"/>
      <c r="C8" s="47">
        <v>5</v>
      </c>
      <c r="D8" s="58" t="s">
        <v>232</v>
      </c>
      <c r="E8" s="59"/>
      <c r="F8" s="48" t="s">
        <v>233</v>
      </c>
      <c r="G8" s="49" t="s">
        <v>234</v>
      </c>
      <c r="H8" s="49" t="s">
        <v>235</v>
      </c>
      <c r="I8" s="50" t="s">
        <v>236</v>
      </c>
      <c r="J8" s="51" t="s">
        <v>237</v>
      </c>
      <c r="K8" s="51" t="s">
        <v>238</v>
      </c>
      <c r="L8" s="51" t="s">
        <v>239</v>
      </c>
      <c r="M8" s="51" t="s">
        <v>240</v>
      </c>
      <c r="N8" s="49" t="s">
        <v>241</v>
      </c>
      <c r="Q8" s="57"/>
      <c r="R8" s="47">
        <v>5</v>
      </c>
      <c r="S8" s="58" t="s">
        <v>232</v>
      </c>
      <c r="T8" s="59"/>
      <c r="U8" s="48" t="s">
        <v>233</v>
      </c>
      <c r="V8" s="49" t="s">
        <v>234</v>
      </c>
      <c r="W8" s="49" t="s">
        <v>235</v>
      </c>
      <c r="X8" s="50" t="s">
        <v>369</v>
      </c>
      <c r="Y8" s="51" t="s">
        <v>370</v>
      </c>
      <c r="Z8" s="51" t="s">
        <v>371</v>
      </c>
      <c r="AA8" s="51" t="s">
        <v>372</v>
      </c>
      <c r="AB8" s="51" t="s">
        <v>373</v>
      </c>
      <c r="AC8" s="49" t="s">
        <v>374</v>
      </c>
    </row>
    <row r="9" spans="2:29" ht="16.2" thickBot="1">
      <c r="B9" s="55" t="s">
        <v>242</v>
      </c>
      <c r="C9" s="47">
        <v>6</v>
      </c>
      <c r="D9" s="58" t="s">
        <v>163</v>
      </c>
      <c r="E9" s="59"/>
      <c r="F9" s="48" t="s">
        <v>243</v>
      </c>
      <c r="G9" s="49" t="s">
        <v>244</v>
      </c>
      <c r="H9" s="49" t="s">
        <v>245</v>
      </c>
      <c r="I9" s="50" t="s">
        <v>246</v>
      </c>
      <c r="J9" s="51" t="s">
        <v>247</v>
      </c>
      <c r="K9" s="51" t="s">
        <v>248</v>
      </c>
      <c r="L9" s="51" t="s">
        <v>249</v>
      </c>
      <c r="M9" s="51" t="s">
        <v>250</v>
      </c>
      <c r="N9" s="49" t="s">
        <v>251</v>
      </c>
      <c r="Q9" s="55" t="s">
        <v>242</v>
      </c>
      <c r="R9" s="47">
        <v>6</v>
      </c>
      <c r="S9" s="58" t="s">
        <v>163</v>
      </c>
      <c r="T9" s="59"/>
      <c r="U9" s="48" t="s">
        <v>243</v>
      </c>
      <c r="V9" s="49" t="s">
        <v>244</v>
      </c>
      <c r="W9" s="49" t="s">
        <v>245</v>
      </c>
      <c r="X9" s="50" t="s">
        <v>375</v>
      </c>
      <c r="Y9" s="51" t="s">
        <v>345</v>
      </c>
      <c r="Z9" s="51" t="s">
        <v>376</v>
      </c>
      <c r="AA9" s="51" t="s">
        <v>346</v>
      </c>
      <c r="AB9" s="51" t="s">
        <v>377</v>
      </c>
      <c r="AC9" s="49" t="s">
        <v>378</v>
      </c>
    </row>
    <row r="10" spans="2:29" ht="16.2" thickBot="1">
      <c r="B10" s="56"/>
      <c r="C10" s="47">
        <v>7</v>
      </c>
      <c r="D10" s="58" t="s">
        <v>147</v>
      </c>
      <c r="E10" s="59"/>
      <c r="F10" s="48" t="s">
        <v>252</v>
      </c>
      <c r="G10" s="49" t="s">
        <v>253</v>
      </c>
      <c r="H10" s="49" t="s">
        <v>254</v>
      </c>
      <c r="I10" s="50" t="s">
        <v>255</v>
      </c>
      <c r="J10" s="51" t="s">
        <v>256</v>
      </c>
      <c r="K10" s="51" t="s">
        <v>257</v>
      </c>
      <c r="L10" s="51" t="s">
        <v>258</v>
      </c>
      <c r="M10" s="51" t="s">
        <v>259</v>
      </c>
      <c r="N10" s="49" t="s">
        <v>260</v>
      </c>
      <c r="Q10" s="56"/>
      <c r="R10" s="47">
        <v>7</v>
      </c>
      <c r="S10" s="58" t="s">
        <v>147</v>
      </c>
      <c r="T10" s="59"/>
      <c r="U10" s="48" t="s">
        <v>252</v>
      </c>
      <c r="V10" s="49" t="s">
        <v>253</v>
      </c>
      <c r="W10" s="49" t="s">
        <v>254</v>
      </c>
      <c r="X10" s="50" t="s">
        <v>379</v>
      </c>
      <c r="Y10" s="51" t="s">
        <v>380</v>
      </c>
      <c r="Z10" s="51" t="s">
        <v>381</v>
      </c>
      <c r="AA10" s="51" t="s">
        <v>382</v>
      </c>
      <c r="AB10" s="51" t="s">
        <v>383</v>
      </c>
      <c r="AC10" s="49" t="s">
        <v>384</v>
      </c>
    </row>
    <row r="11" spans="2:29" ht="16.2" thickBot="1">
      <c r="B11" s="56"/>
      <c r="C11" s="47">
        <v>8</v>
      </c>
      <c r="D11" s="58" t="s">
        <v>135</v>
      </c>
      <c r="E11" s="59"/>
      <c r="F11" s="48" t="s">
        <v>261</v>
      </c>
      <c r="G11" s="49" t="s">
        <v>262</v>
      </c>
      <c r="H11" s="49" t="s">
        <v>263</v>
      </c>
      <c r="I11" s="50" t="s">
        <v>264</v>
      </c>
      <c r="J11" s="51" t="s">
        <v>265</v>
      </c>
      <c r="K11" s="51" t="s">
        <v>266</v>
      </c>
      <c r="L11" s="51" t="s">
        <v>267</v>
      </c>
      <c r="M11" s="51" t="s">
        <v>268</v>
      </c>
      <c r="N11" s="49" t="s">
        <v>269</v>
      </c>
      <c r="Q11" s="56"/>
      <c r="R11" s="47">
        <v>8</v>
      </c>
      <c r="S11" s="58" t="s">
        <v>135</v>
      </c>
      <c r="T11" s="59"/>
      <c r="U11" s="48" t="s">
        <v>261</v>
      </c>
      <c r="V11" s="49" t="s">
        <v>262</v>
      </c>
      <c r="W11" s="49" t="s">
        <v>263</v>
      </c>
      <c r="X11" s="50" t="s">
        <v>385</v>
      </c>
      <c r="Y11" s="51" t="s">
        <v>386</v>
      </c>
      <c r="Z11" s="51" t="s">
        <v>387</v>
      </c>
      <c r="AA11" s="51" t="s">
        <v>388</v>
      </c>
      <c r="AB11" s="51" t="s">
        <v>389</v>
      </c>
      <c r="AC11" s="49" t="s">
        <v>390</v>
      </c>
    </row>
    <row r="12" spans="2:29" ht="16.2" thickBot="1">
      <c r="B12" s="56"/>
      <c r="C12" s="47">
        <v>9</v>
      </c>
      <c r="D12" s="58" t="s">
        <v>143</v>
      </c>
      <c r="E12" s="59"/>
      <c r="F12" s="48" t="s">
        <v>195</v>
      </c>
      <c r="G12" s="49" t="s">
        <v>270</v>
      </c>
      <c r="H12" s="49" t="s">
        <v>271</v>
      </c>
      <c r="I12" s="52"/>
      <c r="J12" s="52"/>
      <c r="K12" s="52"/>
      <c r="L12" s="52"/>
      <c r="M12" s="52"/>
      <c r="N12" s="52"/>
      <c r="Q12" s="56"/>
      <c r="R12" s="47">
        <v>9</v>
      </c>
      <c r="S12" s="58" t="s">
        <v>143</v>
      </c>
      <c r="T12" s="59"/>
      <c r="U12" s="48" t="s">
        <v>195</v>
      </c>
      <c r="V12" s="49" t="s">
        <v>270</v>
      </c>
      <c r="W12" s="49" t="s">
        <v>271</v>
      </c>
      <c r="X12" s="52"/>
      <c r="Y12" s="52"/>
      <c r="Z12" s="52"/>
      <c r="AA12" s="52"/>
      <c r="AB12" s="52"/>
      <c r="AC12" s="52"/>
    </row>
    <row r="13" spans="2:29" ht="16.2" thickBot="1">
      <c r="B13" s="57"/>
      <c r="C13" s="47">
        <v>10</v>
      </c>
      <c r="D13" s="58" t="s">
        <v>139</v>
      </c>
      <c r="E13" s="59"/>
      <c r="F13" s="48" t="s">
        <v>272</v>
      </c>
      <c r="G13" s="49" t="s">
        <v>273</v>
      </c>
      <c r="H13" s="49" t="s">
        <v>274</v>
      </c>
      <c r="I13" s="52"/>
      <c r="J13" s="52"/>
      <c r="K13" s="52"/>
      <c r="L13" s="52"/>
      <c r="M13" s="52"/>
      <c r="N13" s="52"/>
      <c r="Q13" s="57"/>
      <c r="R13" s="47">
        <v>10</v>
      </c>
      <c r="S13" s="58" t="s">
        <v>139</v>
      </c>
      <c r="T13" s="59"/>
      <c r="U13" s="48" t="s">
        <v>272</v>
      </c>
      <c r="V13" s="49" t="s">
        <v>273</v>
      </c>
      <c r="W13" s="49" t="s">
        <v>274</v>
      </c>
      <c r="X13" s="52"/>
      <c r="Y13" s="52"/>
      <c r="Z13" s="52"/>
      <c r="AA13" s="52"/>
      <c r="AB13" s="52"/>
      <c r="AC13" s="52"/>
    </row>
    <row r="14" spans="2:29" ht="16.2" thickBot="1">
      <c r="B14" s="55" t="s">
        <v>275</v>
      </c>
      <c r="C14" s="47">
        <v>11</v>
      </c>
      <c r="D14" s="58" t="s">
        <v>276</v>
      </c>
      <c r="E14" s="59"/>
      <c r="F14" s="48" t="s">
        <v>273</v>
      </c>
      <c r="G14" s="49" t="s">
        <v>277</v>
      </c>
      <c r="H14" s="49" t="s">
        <v>215</v>
      </c>
      <c r="I14" s="52"/>
      <c r="J14" s="52"/>
      <c r="K14" s="52"/>
      <c r="L14" s="52"/>
      <c r="M14" s="52"/>
      <c r="N14" s="52"/>
      <c r="Q14" s="55" t="s">
        <v>275</v>
      </c>
      <c r="R14" s="47">
        <v>11</v>
      </c>
      <c r="S14" s="58" t="s">
        <v>276</v>
      </c>
      <c r="T14" s="59"/>
      <c r="U14" s="48" t="s">
        <v>273</v>
      </c>
      <c r="V14" s="49" t="s">
        <v>277</v>
      </c>
      <c r="W14" s="49" t="s">
        <v>215</v>
      </c>
      <c r="X14" s="52"/>
      <c r="Y14" s="52"/>
      <c r="Z14" s="52"/>
      <c r="AA14" s="52"/>
      <c r="AB14" s="52"/>
      <c r="AC14" s="52"/>
    </row>
    <row r="15" spans="2:29" ht="16.2" thickBot="1">
      <c r="B15" s="56"/>
      <c r="C15" s="47">
        <v>12</v>
      </c>
      <c r="D15" s="58" t="s">
        <v>278</v>
      </c>
      <c r="E15" s="59"/>
      <c r="F15" s="48" t="s">
        <v>279</v>
      </c>
      <c r="G15" s="49" t="s">
        <v>280</v>
      </c>
      <c r="H15" s="49" t="s">
        <v>281</v>
      </c>
      <c r="I15" s="52"/>
      <c r="J15" s="52"/>
      <c r="K15" s="52"/>
      <c r="L15" s="52"/>
      <c r="M15" s="52"/>
      <c r="N15" s="52"/>
      <c r="Q15" s="56"/>
      <c r="R15" s="47">
        <v>12</v>
      </c>
      <c r="S15" s="58" t="s">
        <v>278</v>
      </c>
      <c r="T15" s="59"/>
      <c r="U15" s="48" t="s">
        <v>279</v>
      </c>
      <c r="V15" s="49" t="s">
        <v>280</v>
      </c>
      <c r="W15" s="49" t="s">
        <v>281</v>
      </c>
      <c r="X15" s="52"/>
      <c r="Y15" s="52"/>
      <c r="Z15" s="52"/>
      <c r="AA15" s="52"/>
      <c r="AB15" s="52"/>
      <c r="AC15" s="52"/>
    </row>
    <row r="16" spans="2:29" ht="16.2" thickBot="1">
      <c r="B16" s="56"/>
      <c r="C16" s="47">
        <v>13</v>
      </c>
      <c r="D16" s="58" t="s">
        <v>282</v>
      </c>
      <c r="E16" s="59"/>
      <c r="F16" s="48" t="s">
        <v>283</v>
      </c>
      <c r="G16" s="49" t="s">
        <v>284</v>
      </c>
      <c r="H16" s="49" t="s">
        <v>285</v>
      </c>
      <c r="I16" s="52"/>
      <c r="J16" s="52"/>
      <c r="K16" s="52"/>
      <c r="L16" s="52"/>
      <c r="M16" s="52"/>
      <c r="N16" s="52"/>
      <c r="Q16" s="56"/>
      <c r="R16" s="47">
        <v>13</v>
      </c>
      <c r="S16" s="58" t="s">
        <v>282</v>
      </c>
      <c r="T16" s="59"/>
      <c r="U16" s="48" t="s">
        <v>283</v>
      </c>
      <c r="V16" s="49" t="s">
        <v>284</v>
      </c>
      <c r="W16" s="49" t="s">
        <v>285</v>
      </c>
      <c r="X16" s="52"/>
      <c r="Y16" s="52"/>
      <c r="Z16" s="52"/>
      <c r="AA16" s="52"/>
      <c r="AB16" s="52"/>
      <c r="AC16" s="52"/>
    </row>
    <row r="17" spans="2:29" ht="16.2" thickBot="1">
      <c r="B17" s="56"/>
      <c r="C17" s="47">
        <v>14</v>
      </c>
      <c r="D17" s="58" t="s">
        <v>286</v>
      </c>
      <c r="E17" s="59"/>
      <c r="F17" s="48" t="s">
        <v>287</v>
      </c>
      <c r="G17" s="49" t="s">
        <v>288</v>
      </c>
      <c r="H17" s="49" t="s">
        <v>289</v>
      </c>
      <c r="I17" s="52"/>
      <c r="J17" s="52"/>
      <c r="K17" s="52"/>
      <c r="L17" s="52"/>
      <c r="M17" s="52"/>
      <c r="N17" s="52"/>
      <c r="Q17" s="56"/>
      <c r="R17" s="47">
        <v>14</v>
      </c>
      <c r="S17" s="58" t="s">
        <v>286</v>
      </c>
      <c r="T17" s="59"/>
      <c r="U17" s="48" t="s">
        <v>287</v>
      </c>
      <c r="V17" s="49" t="s">
        <v>288</v>
      </c>
      <c r="W17" s="49" t="s">
        <v>289</v>
      </c>
      <c r="X17" s="52"/>
      <c r="Y17" s="52"/>
      <c r="Z17" s="52"/>
      <c r="AA17" s="52"/>
      <c r="AB17" s="52"/>
      <c r="AC17" s="52"/>
    </row>
    <row r="18" spans="2:29" ht="16.2" thickBot="1">
      <c r="B18" s="57"/>
      <c r="C18" s="47">
        <v>15</v>
      </c>
      <c r="D18" s="58" t="s">
        <v>290</v>
      </c>
      <c r="E18" s="59"/>
      <c r="F18" s="48" t="s">
        <v>291</v>
      </c>
      <c r="G18" s="49" t="s">
        <v>292</v>
      </c>
      <c r="H18" s="49" t="s">
        <v>254</v>
      </c>
      <c r="I18" s="52"/>
      <c r="J18" s="52"/>
      <c r="K18" s="52"/>
      <c r="L18" s="52"/>
      <c r="M18" s="52"/>
      <c r="N18" s="52"/>
      <c r="Q18" s="57"/>
      <c r="R18" s="47">
        <v>15</v>
      </c>
      <c r="S18" s="58" t="s">
        <v>290</v>
      </c>
      <c r="T18" s="59"/>
      <c r="U18" s="48" t="s">
        <v>291</v>
      </c>
      <c r="V18" s="49" t="s">
        <v>292</v>
      </c>
      <c r="W18" s="49" t="s">
        <v>254</v>
      </c>
      <c r="X18" s="52"/>
      <c r="Y18" s="52"/>
      <c r="Z18" s="52"/>
      <c r="AA18" s="52"/>
      <c r="AB18" s="52"/>
      <c r="AC18" s="52"/>
    </row>
    <row r="19" spans="2:29" ht="16.2" thickBot="1">
      <c r="B19" s="55" t="s">
        <v>293</v>
      </c>
      <c r="C19" s="47">
        <v>16</v>
      </c>
      <c r="D19" s="58" t="s">
        <v>153</v>
      </c>
      <c r="E19" s="59"/>
      <c r="F19" s="48" t="s">
        <v>294</v>
      </c>
      <c r="G19" s="49" t="s">
        <v>295</v>
      </c>
      <c r="H19" s="49" t="s">
        <v>296</v>
      </c>
      <c r="I19" s="52"/>
      <c r="J19" s="52"/>
      <c r="K19" s="52"/>
      <c r="L19" s="52"/>
      <c r="M19" s="52"/>
      <c r="N19" s="52"/>
      <c r="Q19" s="55" t="s">
        <v>293</v>
      </c>
      <c r="R19" s="47">
        <v>16</v>
      </c>
      <c r="S19" s="58" t="s">
        <v>153</v>
      </c>
      <c r="T19" s="59"/>
      <c r="U19" s="48" t="s">
        <v>294</v>
      </c>
      <c r="V19" s="49" t="s">
        <v>295</v>
      </c>
      <c r="W19" s="49" t="s">
        <v>296</v>
      </c>
      <c r="X19" s="52"/>
      <c r="Y19" s="52"/>
      <c r="Z19" s="52"/>
      <c r="AA19" s="52"/>
      <c r="AB19" s="52"/>
      <c r="AC19" s="52"/>
    </row>
    <row r="20" spans="2:29" ht="16.2" thickBot="1">
      <c r="B20" s="56"/>
      <c r="C20" s="47">
        <v>17</v>
      </c>
      <c r="D20" s="58" t="s">
        <v>149</v>
      </c>
      <c r="E20" s="59"/>
      <c r="F20" s="48" t="s">
        <v>297</v>
      </c>
      <c r="G20" s="49" t="s">
        <v>298</v>
      </c>
      <c r="H20" s="49" t="s">
        <v>299</v>
      </c>
      <c r="I20" s="52"/>
      <c r="J20" s="52"/>
      <c r="K20" s="52"/>
      <c r="L20" s="52"/>
      <c r="M20" s="52"/>
      <c r="N20" s="52"/>
      <c r="Q20" s="56"/>
      <c r="R20" s="47">
        <v>17</v>
      </c>
      <c r="S20" s="58" t="s">
        <v>149</v>
      </c>
      <c r="T20" s="59"/>
      <c r="U20" s="48" t="s">
        <v>297</v>
      </c>
      <c r="V20" s="49" t="s">
        <v>298</v>
      </c>
      <c r="W20" s="49" t="s">
        <v>299</v>
      </c>
      <c r="X20" s="52"/>
      <c r="Y20" s="52"/>
      <c r="Z20" s="52"/>
      <c r="AA20" s="52"/>
      <c r="AB20" s="52"/>
      <c r="AC20" s="52"/>
    </row>
    <row r="21" spans="2:29" ht="16.2" thickBot="1">
      <c r="B21" s="56"/>
      <c r="C21" s="47">
        <v>18</v>
      </c>
      <c r="D21" s="58" t="s">
        <v>130</v>
      </c>
      <c r="E21" s="59"/>
      <c r="F21" s="48" t="s">
        <v>300</v>
      </c>
      <c r="G21" s="49" t="s">
        <v>301</v>
      </c>
      <c r="H21" s="49" t="s">
        <v>302</v>
      </c>
      <c r="I21" s="52"/>
      <c r="J21" s="52"/>
      <c r="K21" s="52"/>
      <c r="L21" s="52"/>
      <c r="M21" s="52"/>
      <c r="N21" s="52"/>
      <c r="Q21" s="56"/>
      <c r="R21" s="47">
        <v>18</v>
      </c>
      <c r="S21" s="58" t="s">
        <v>130</v>
      </c>
      <c r="T21" s="59"/>
      <c r="U21" s="48" t="s">
        <v>300</v>
      </c>
      <c r="V21" s="49" t="s">
        <v>301</v>
      </c>
      <c r="W21" s="49" t="s">
        <v>302</v>
      </c>
      <c r="X21" s="52"/>
      <c r="Y21" s="52"/>
      <c r="Z21" s="52"/>
      <c r="AA21" s="52"/>
      <c r="AB21" s="52"/>
      <c r="AC21" s="52"/>
    </row>
    <row r="22" spans="2:29" ht="16.2" thickBot="1">
      <c r="B22" s="56"/>
      <c r="C22" s="47">
        <v>19</v>
      </c>
      <c r="D22" s="58" t="s">
        <v>145</v>
      </c>
      <c r="E22" s="59"/>
      <c r="F22" s="48" t="s">
        <v>303</v>
      </c>
      <c r="G22" s="49" t="s">
        <v>304</v>
      </c>
      <c r="H22" s="49" t="s">
        <v>305</v>
      </c>
      <c r="I22" s="52"/>
      <c r="J22" s="52"/>
      <c r="K22" s="52"/>
      <c r="L22" s="52"/>
      <c r="M22" s="52"/>
      <c r="N22" s="52"/>
      <c r="Q22" s="56"/>
      <c r="R22" s="47">
        <v>19</v>
      </c>
      <c r="S22" s="58" t="s">
        <v>145</v>
      </c>
      <c r="T22" s="59"/>
      <c r="U22" s="48" t="s">
        <v>303</v>
      </c>
      <c r="V22" s="49" t="s">
        <v>304</v>
      </c>
      <c r="W22" s="49" t="s">
        <v>305</v>
      </c>
      <c r="X22" s="52"/>
      <c r="Y22" s="52"/>
      <c r="Z22" s="52"/>
      <c r="AA22" s="52"/>
      <c r="AB22" s="52"/>
      <c r="AC22" s="52"/>
    </row>
    <row r="23" spans="2:29" ht="16.2" thickBot="1">
      <c r="B23" s="57"/>
      <c r="C23" s="47">
        <v>20</v>
      </c>
      <c r="D23" s="58" t="s">
        <v>141</v>
      </c>
      <c r="E23" s="59"/>
      <c r="F23" s="48" t="s">
        <v>306</v>
      </c>
      <c r="G23" s="49" t="s">
        <v>307</v>
      </c>
      <c r="H23" s="49" t="s">
        <v>302</v>
      </c>
      <c r="I23" s="52"/>
      <c r="J23" s="52"/>
      <c r="K23" s="52"/>
      <c r="L23" s="52"/>
      <c r="M23" s="52"/>
      <c r="N23" s="52"/>
      <c r="Q23" s="57"/>
      <c r="R23" s="47">
        <v>20</v>
      </c>
      <c r="S23" s="58" t="s">
        <v>141</v>
      </c>
      <c r="T23" s="59"/>
      <c r="U23" s="48" t="s">
        <v>306</v>
      </c>
      <c r="V23" s="49" t="s">
        <v>307</v>
      </c>
      <c r="W23" s="49" t="s">
        <v>302</v>
      </c>
      <c r="X23" s="52"/>
      <c r="Y23" s="52"/>
      <c r="Z23" s="52"/>
      <c r="AA23" s="52"/>
      <c r="AB23" s="52"/>
      <c r="AC23" s="52"/>
    </row>
    <row r="24" spans="2:29" ht="16.2" thickBot="1">
      <c r="B24" s="55" t="s">
        <v>236</v>
      </c>
      <c r="C24" s="47">
        <v>21</v>
      </c>
      <c r="D24" s="58" t="s">
        <v>96</v>
      </c>
      <c r="E24" s="59"/>
      <c r="F24" s="48" t="s">
        <v>308</v>
      </c>
      <c r="G24" s="49" t="s">
        <v>309</v>
      </c>
      <c r="H24" s="49" t="s">
        <v>310</v>
      </c>
      <c r="I24" s="52"/>
      <c r="J24" s="52"/>
      <c r="K24" s="52"/>
      <c r="L24" s="52"/>
      <c r="M24" s="52"/>
      <c r="N24" s="52"/>
      <c r="Q24" s="55" t="s">
        <v>369</v>
      </c>
      <c r="R24" s="47">
        <v>21</v>
      </c>
      <c r="S24" s="58" t="s">
        <v>391</v>
      </c>
      <c r="T24" s="59"/>
      <c r="U24" s="48" t="s">
        <v>392</v>
      </c>
      <c r="V24" s="49" t="s">
        <v>393</v>
      </c>
      <c r="W24" s="49" t="s">
        <v>394</v>
      </c>
      <c r="X24" s="52"/>
      <c r="Y24" s="52"/>
      <c r="Z24" s="52"/>
      <c r="AA24" s="52"/>
      <c r="AB24" s="52"/>
      <c r="AC24" s="52"/>
    </row>
    <row r="25" spans="2:29" ht="16.2" thickBot="1">
      <c r="B25" s="56"/>
      <c r="C25" s="47">
        <v>22</v>
      </c>
      <c r="D25" s="58" t="s">
        <v>311</v>
      </c>
      <c r="E25" s="59"/>
      <c r="F25" s="48" t="s">
        <v>312</v>
      </c>
      <c r="G25" s="49" t="s">
        <v>313</v>
      </c>
      <c r="H25" s="49" t="s">
        <v>314</v>
      </c>
      <c r="I25" s="52"/>
      <c r="J25" s="52"/>
      <c r="K25" s="52"/>
      <c r="L25" s="52"/>
      <c r="M25" s="52"/>
      <c r="N25" s="52"/>
      <c r="Q25" s="56"/>
      <c r="R25" s="47">
        <v>22</v>
      </c>
      <c r="S25" s="58" t="s">
        <v>395</v>
      </c>
      <c r="T25" s="59"/>
      <c r="U25" s="48" t="s">
        <v>396</v>
      </c>
      <c r="V25" s="49" t="s">
        <v>397</v>
      </c>
      <c r="W25" s="49" t="s">
        <v>196</v>
      </c>
      <c r="X25" s="52"/>
      <c r="Y25" s="52"/>
      <c r="Z25" s="52"/>
      <c r="AA25" s="52"/>
      <c r="AB25" s="52"/>
      <c r="AC25" s="52"/>
    </row>
    <row r="26" spans="2:29" ht="16.2" thickBot="1">
      <c r="B26" s="56"/>
      <c r="C26" s="47">
        <v>23</v>
      </c>
      <c r="D26" s="58" t="s">
        <v>315</v>
      </c>
      <c r="E26" s="59"/>
      <c r="F26" s="48" t="s">
        <v>316</v>
      </c>
      <c r="G26" s="49" t="s">
        <v>267</v>
      </c>
      <c r="H26" s="49" t="s">
        <v>317</v>
      </c>
      <c r="I26" s="52"/>
      <c r="J26" s="52"/>
      <c r="K26" s="52"/>
      <c r="L26" s="52"/>
      <c r="M26" s="52"/>
      <c r="N26" s="52"/>
      <c r="Q26" s="56"/>
      <c r="R26" s="47">
        <v>23</v>
      </c>
      <c r="S26" s="58" t="s">
        <v>113</v>
      </c>
      <c r="T26" s="59"/>
      <c r="U26" s="48" t="s">
        <v>397</v>
      </c>
      <c r="V26" s="49" t="s">
        <v>398</v>
      </c>
      <c r="W26" s="49" t="s">
        <v>310</v>
      </c>
      <c r="X26" s="52"/>
      <c r="Y26" s="52"/>
      <c r="Z26" s="52"/>
      <c r="AA26" s="52"/>
      <c r="AB26" s="52"/>
      <c r="AC26" s="52"/>
    </row>
    <row r="27" spans="2:29" ht="16.2" thickBot="1">
      <c r="B27" s="56"/>
      <c r="C27" s="47">
        <v>24</v>
      </c>
      <c r="D27" s="58" t="s">
        <v>318</v>
      </c>
      <c r="E27" s="59"/>
      <c r="F27" s="48" t="s">
        <v>319</v>
      </c>
      <c r="G27" s="49" t="s">
        <v>320</v>
      </c>
      <c r="H27" s="49" t="s">
        <v>321</v>
      </c>
      <c r="I27" s="52"/>
      <c r="J27" s="52"/>
      <c r="K27" s="52"/>
      <c r="L27" s="52"/>
      <c r="M27" s="52"/>
      <c r="N27" s="52"/>
      <c r="Q27" s="56"/>
      <c r="R27" s="47">
        <v>24</v>
      </c>
      <c r="S27" s="58" t="s">
        <v>399</v>
      </c>
      <c r="T27" s="59"/>
      <c r="U27" s="48" t="s">
        <v>400</v>
      </c>
      <c r="V27" s="49" t="s">
        <v>401</v>
      </c>
      <c r="W27" s="49" t="s">
        <v>402</v>
      </c>
      <c r="X27" s="52"/>
      <c r="Y27" s="52"/>
      <c r="Z27" s="52"/>
      <c r="AA27" s="52"/>
      <c r="AB27" s="52"/>
      <c r="AC27" s="52"/>
    </row>
    <row r="28" spans="2:29" ht="16.2" thickBot="1">
      <c r="B28" s="57"/>
      <c r="C28" s="47">
        <v>25</v>
      </c>
      <c r="D28" s="58" t="s">
        <v>322</v>
      </c>
      <c r="E28" s="59"/>
      <c r="F28" s="48" t="s">
        <v>323</v>
      </c>
      <c r="G28" s="49" t="s">
        <v>324</v>
      </c>
      <c r="H28" s="49" t="s">
        <v>317</v>
      </c>
      <c r="I28" s="52"/>
      <c r="J28" s="52"/>
      <c r="K28" s="52"/>
      <c r="L28" s="52"/>
      <c r="M28" s="52"/>
      <c r="N28" s="52"/>
      <c r="Q28" s="57"/>
      <c r="R28" s="47">
        <v>25</v>
      </c>
      <c r="S28" s="58" t="s">
        <v>403</v>
      </c>
      <c r="T28" s="59"/>
      <c r="U28" s="48" t="s">
        <v>404</v>
      </c>
      <c r="V28" s="49" t="s">
        <v>405</v>
      </c>
      <c r="W28" s="49" t="s">
        <v>349</v>
      </c>
      <c r="X28" s="52"/>
      <c r="Y28" s="52"/>
      <c r="Z28" s="52"/>
      <c r="AA28" s="52"/>
      <c r="AB28" s="52"/>
      <c r="AC28" s="52"/>
    </row>
    <row r="29" spans="2:29" ht="16.2" thickBot="1">
      <c r="B29" s="55" t="s">
        <v>255</v>
      </c>
      <c r="C29" s="47">
        <v>26</v>
      </c>
      <c r="D29" s="58" t="s">
        <v>93</v>
      </c>
      <c r="E29" s="59"/>
      <c r="F29" s="48" t="s">
        <v>325</v>
      </c>
      <c r="G29" s="49" t="s">
        <v>326</v>
      </c>
      <c r="H29" s="49" t="s">
        <v>317</v>
      </c>
      <c r="I29" s="52"/>
      <c r="J29" s="52"/>
      <c r="K29" s="52"/>
      <c r="L29" s="52"/>
      <c r="M29" s="52"/>
      <c r="N29" s="52"/>
      <c r="Q29" s="55" t="s">
        <v>379</v>
      </c>
      <c r="R29" s="47">
        <v>26</v>
      </c>
      <c r="S29" s="58" t="s">
        <v>406</v>
      </c>
      <c r="T29" s="59"/>
      <c r="U29" s="48" t="s">
        <v>407</v>
      </c>
      <c r="V29" s="49" t="s">
        <v>408</v>
      </c>
      <c r="W29" s="49" t="s">
        <v>409</v>
      </c>
      <c r="X29" s="52"/>
      <c r="Y29" s="52"/>
      <c r="Z29" s="52"/>
      <c r="AA29" s="52"/>
      <c r="AB29" s="52"/>
      <c r="AC29" s="52"/>
    </row>
    <row r="30" spans="2:29" ht="16.2" thickBot="1">
      <c r="B30" s="56"/>
      <c r="C30" s="47">
        <v>27</v>
      </c>
      <c r="D30" s="58" t="s">
        <v>65</v>
      </c>
      <c r="E30" s="59"/>
      <c r="F30" s="48" t="s">
        <v>327</v>
      </c>
      <c r="G30" s="49" t="s">
        <v>328</v>
      </c>
      <c r="H30" s="49" t="s">
        <v>329</v>
      </c>
      <c r="I30" s="52"/>
      <c r="J30" s="52"/>
      <c r="K30" s="52"/>
      <c r="L30" s="52"/>
      <c r="M30" s="52"/>
      <c r="N30" s="52"/>
      <c r="Q30" s="56"/>
      <c r="R30" s="47">
        <v>27</v>
      </c>
      <c r="S30" s="58" t="s">
        <v>410</v>
      </c>
      <c r="T30" s="59"/>
      <c r="U30" s="48" t="s">
        <v>411</v>
      </c>
      <c r="V30" s="49" t="s">
        <v>412</v>
      </c>
      <c r="W30" s="49" t="s">
        <v>215</v>
      </c>
      <c r="X30" s="52"/>
      <c r="Y30" s="52"/>
      <c r="Z30" s="52"/>
      <c r="AA30" s="52"/>
      <c r="AB30" s="52"/>
      <c r="AC30" s="52"/>
    </row>
    <row r="31" spans="2:29" ht="16.2" thickBot="1">
      <c r="B31" s="56"/>
      <c r="C31" s="47">
        <v>28</v>
      </c>
      <c r="D31" s="58" t="s">
        <v>58</v>
      </c>
      <c r="E31" s="59"/>
      <c r="F31" s="48" t="s">
        <v>330</v>
      </c>
      <c r="G31" s="49" t="s">
        <v>331</v>
      </c>
      <c r="H31" s="49" t="s">
        <v>332</v>
      </c>
      <c r="I31" s="52"/>
      <c r="J31" s="52"/>
      <c r="K31" s="52"/>
      <c r="L31" s="52"/>
      <c r="M31" s="52"/>
      <c r="N31" s="52"/>
      <c r="Q31" s="56"/>
      <c r="R31" s="47">
        <v>28</v>
      </c>
      <c r="S31" s="58" t="s">
        <v>413</v>
      </c>
      <c r="T31" s="59"/>
      <c r="U31" s="48" t="s">
        <v>414</v>
      </c>
      <c r="V31" s="49" t="s">
        <v>415</v>
      </c>
      <c r="W31" s="49" t="s">
        <v>245</v>
      </c>
      <c r="X31" s="52"/>
      <c r="Y31" s="52"/>
      <c r="Z31" s="52"/>
      <c r="AA31" s="52"/>
      <c r="AB31" s="52"/>
      <c r="AC31" s="52"/>
    </row>
    <row r="32" spans="2:29" ht="16.2" thickBot="1">
      <c r="B32" s="56"/>
      <c r="C32" s="47">
        <v>29</v>
      </c>
      <c r="D32" s="58" t="s">
        <v>69</v>
      </c>
      <c r="E32" s="59"/>
      <c r="F32" s="48" t="s">
        <v>333</v>
      </c>
      <c r="G32" s="49" t="s">
        <v>334</v>
      </c>
      <c r="H32" s="49" t="s">
        <v>335</v>
      </c>
      <c r="I32" s="52"/>
      <c r="J32" s="52"/>
      <c r="K32" s="52"/>
      <c r="L32" s="52"/>
      <c r="M32" s="52"/>
      <c r="N32" s="52"/>
      <c r="Q32" s="56"/>
      <c r="R32" s="47">
        <v>29</v>
      </c>
      <c r="S32" s="58" t="s">
        <v>416</v>
      </c>
      <c r="T32" s="59"/>
      <c r="U32" s="48" t="s">
        <v>417</v>
      </c>
      <c r="V32" s="49" t="s">
        <v>418</v>
      </c>
      <c r="W32" s="49" t="s">
        <v>317</v>
      </c>
      <c r="X32" s="52"/>
      <c r="Y32" s="52"/>
      <c r="Z32" s="52"/>
      <c r="AA32" s="52"/>
      <c r="AB32" s="52"/>
      <c r="AC32" s="52"/>
    </row>
    <row r="33" spans="2:29" ht="16.2" thickBot="1">
      <c r="B33" s="57"/>
      <c r="C33" s="47">
        <v>30</v>
      </c>
      <c r="D33" s="58" t="s">
        <v>57</v>
      </c>
      <c r="E33" s="59"/>
      <c r="F33" s="48" t="s">
        <v>336</v>
      </c>
      <c r="G33" s="49" t="s">
        <v>337</v>
      </c>
      <c r="H33" s="49" t="s">
        <v>338</v>
      </c>
      <c r="I33" s="52"/>
      <c r="J33" s="52"/>
      <c r="K33" s="52"/>
      <c r="L33" s="52"/>
      <c r="M33" s="52"/>
      <c r="N33" s="52"/>
      <c r="Q33" s="57"/>
      <c r="R33" s="47">
        <v>30</v>
      </c>
      <c r="S33" s="58" t="s">
        <v>419</v>
      </c>
      <c r="T33" s="59"/>
      <c r="U33" s="48" t="s">
        <v>420</v>
      </c>
      <c r="V33" s="49" t="s">
        <v>421</v>
      </c>
      <c r="W33" s="49" t="s">
        <v>422</v>
      </c>
      <c r="X33" s="52"/>
      <c r="Y33" s="52"/>
      <c r="Z33" s="52"/>
      <c r="AA33" s="52"/>
      <c r="AB33" s="52"/>
      <c r="AC33" s="52"/>
    </row>
    <row r="34" spans="2:29" ht="16.2" thickBot="1">
      <c r="B34" s="55" t="s">
        <v>339</v>
      </c>
      <c r="C34" s="47">
        <v>31</v>
      </c>
      <c r="D34" s="58" t="s">
        <v>340</v>
      </c>
      <c r="E34" s="59"/>
      <c r="F34" s="48" t="s">
        <v>341</v>
      </c>
      <c r="G34" s="49" t="s">
        <v>342</v>
      </c>
      <c r="H34" s="49" t="s">
        <v>343</v>
      </c>
      <c r="I34" s="52"/>
      <c r="J34" s="52"/>
      <c r="K34" s="52"/>
      <c r="L34" s="52"/>
      <c r="M34" s="52"/>
      <c r="N34" s="52"/>
      <c r="Q34" s="55" t="s">
        <v>423</v>
      </c>
      <c r="R34" s="47">
        <v>31</v>
      </c>
      <c r="S34" s="58" t="s">
        <v>424</v>
      </c>
      <c r="T34" s="59"/>
      <c r="U34" s="48" t="s">
        <v>425</v>
      </c>
      <c r="V34" s="49" t="s">
        <v>426</v>
      </c>
      <c r="W34" s="49" t="s">
        <v>296</v>
      </c>
      <c r="X34" s="52"/>
      <c r="Y34" s="52"/>
      <c r="Z34" s="52"/>
      <c r="AA34" s="52"/>
      <c r="AB34" s="52"/>
      <c r="AC34" s="52"/>
    </row>
    <row r="35" spans="2:29" ht="16.2" thickBot="1">
      <c r="B35" s="56"/>
      <c r="C35" s="47">
        <v>32</v>
      </c>
      <c r="D35" s="58" t="s">
        <v>344</v>
      </c>
      <c r="E35" s="59"/>
      <c r="F35" s="48" t="s">
        <v>345</v>
      </c>
      <c r="G35" s="49" t="s">
        <v>346</v>
      </c>
      <c r="H35" s="49" t="s">
        <v>296</v>
      </c>
      <c r="I35" s="52"/>
      <c r="J35" s="52"/>
      <c r="K35" s="52"/>
      <c r="L35" s="52"/>
      <c r="M35" s="52"/>
      <c r="N35" s="52"/>
      <c r="Q35" s="56"/>
      <c r="R35" s="47">
        <v>32</v>
      </c>
      <c r="S35" s="58" t="s">
        <v>427</v>
      </c>
      <c r="T35" s="59"/>
      <c r="U35" s="48" t="s">
        <v>301</v>
      </c>
      <c r="V35" s="49" t="s">
        <v>428</v>
      </c>
      <c r="W35" s="49" t="s">
        <v>215</v>
      </c>
      <c r="X35" s="52"/>
      <c r="Y35" s="52"/>
      <c r="Z35" s="52"/>
      <c r="AA35" s="52"/>
      <c r="AB35" s="52"/>
      <c r="AC35" s="52"/>
    </row>
    <row r="36" spans="2:29" ht="16.2" thickBot="1">
      <c r="B36" s="56"/>
      <c r="C36" s="47">
        <v>33</v>
      </c>
      <c r="D36" s="58" t="s">
        <v>59</v>
      </c>
      <c r="E36" s="59"/>
      <c r="F36" s="48" t="s">
        <v>347</v>
      </c>
      <c r="G36" s="49" t="s">
        <v>348</v>
      </c>
      <c r="H36" s="49" t="s">
        <v>349</v>
      </c>
      <c r="I36" s="52"/>
      <c r="J36" s="52"/>
      <c r="K36" s="52"/>
      <c r="L36" s="52"/>
      <c r="M36" s="52"/>
      <c r="N36" s="52"/>
      <c r="Q36" s="56"/>
      <c r="R36" s="47">
        <v>33</v>
      </c>
      <c r="S36" s="58" t="s">
        <v>429</v>
      </c>
      <c r="T36" s="59"/>
      <c r="U36" s="48" t="s">
        <v>430</v>
      </c>
      <c r="V36" s="49" t="s">
        <v>431</v>
      </c>
      <c r="W36" s="49" t="s">
        <v>338</v>
      </c>
      <c r="X36" s="52"/>
      <c r="Y36" s="52"/>
      <c r="Z36" s="52"/>
      <c r="AA36" s="52"/>
      <c r="AB36" s="52"/>
      <c r="AC36" s="52"/>
    </row>
    <row r="37" spans="2:29" ht="16.2" thickBot="1">
      <c r="B37" s="56"/>
      <c r="C37" s="47">
        <v>34</v>
      </c>
      <c r="D37" s="58" t="s">
        <v>350</v>
      </c>
      <c r="E37" s="59"/>
      <c r="F37" s="48" t="s">
        <v>351</v>
      </c>
      <c r="G37" s="49" t="s">
        <v>352</v>
      </c>
      <c r="H37" s="49">
        <v>1</v>
      </c>
      <c r="I37" s="52"/>
      <c r="J37" s="52"/>
      <c r="K37" s="52"/>
      <c r="L37" s="52"/>
      <c r="M37" s="52"/>
      <c r="N37" s="52"/>
      <c r="Q37" s="56"/>
      <c r="R37" s="47">
        <v>34</v>
      </c>
      <c r="S37" s="58" t="s">
        <v>432</v>
      </c>
      <c r="T37" s="59"/>
      <c r="U37" s="48" t="s">
        <v>433</v>
      </c>
      <c r="V37" s="49" t="s">
        <v>434</v>
      </c>
      <c r="W37" s="49" t="s">
        <v>338</v>
      </c>
      <c r="X37" s="52"/>
      <c r="Y37" s="52"/>
      <c r="Z37" s="52"/>
      <c r="AA37" s="52"/>
      <c r="AB37" s="52"/>
      <c r="AC37" s="52"/>
    </row>
    <row r="38" spans="2:29" ht="16.2" thickBot="1">
      <c r="B38" s="57"/>
      <c r="C38" s="47">
        <v>35</v>
      </c>
      <c r="D38" s="58" t="s">
        <v>353</v>
      </c>
      <c r="E38" s="59"/>
      <c r="F38" s="48" t="s">
        <v>354</v>
      </c>
      <c r="G38" s="49" t="s">
        <v>355</v>
      </c>
      <c r="H38" s="49" t="s">
        <v>356</v>
      </c>
      <c r="I38" s="52"/>
      <c r="J38" s="52"/>
      <c r="K38" s="52"/>
      <c r="L38" s="52"/>
      <c r="M38" s="52"/>
      <c r="N38" s="52"/>
      <c r="Q38" s="57"/>
      <c r="R38" s="47">
        <v>35</v>
      </c>
      <c r="S38" s="58" t="s">
        <v>435</v>
      </c>
      <c r="T38" s="59"/>
      <c r="U38" s="48" t="s">
        <v>436</v>
      </c>
      <c r="V38" s="49" t="s">
        <v>437</v>
      </c>
      <c r="W38" s="49" t="s">
        <v>281</v>
      </c>
      <c r="X38" s="52"/>
      <c r="Y38" s="52"/>
      <c r="Z38" s="52"/>
      <c r="AA38" s="52"/>
      <c r="AB38" s="52"/>
      <c r="AC38" s="52"/>
    </row>
    <row r="39" spans="2:29" ht="16.2" thickBot="1">
      <c r="B39" s="55" t="s">
        <v>264</v>
      </c>
      <c r="C39" s="47">
        <v>36</v>
      </c>
      <c r="D39" s="58" t="s">
        <v>95</v>
      </c>
      <c r="E39" s="59"/>
      <c r="F39" s="48" t="s">
        <v>357</v>
      </c>
      <c r="G39" s="49" t="s">
        <v>358</v>
      </c>
      <c r="H39" s="49" t="s">
        <v>359</v>
      </c>
      <c r="I39" s="52"/>
      <c r="J39" s="52"/>
      <c r="K39" s="52"/>
      <c r="L39" s="52"/>
      <c r="M39" s="52"/>
      <c r="N39" s="52"/>
      <c r="Q39" s="55" t="s">
        <v>385</v>
      </c>
      <c r="R39" s="47">
        <v>36</v>
      </c>
      <c r="S39" s="58" t="s">
        <v>438</v>
      </c>
      <c r="T39" s="59"/>
      <c r="U39" s="48" t="s">
        <v>439</v>
      </c>
      <c r="V39" s="49" t="s">
        <v>440</v>
      </c>
      <c r="W39" s="49" t="s">
        <v>441</v>
      </c>
      <c r="X39" s="52"/>
      <c r="Y39" s="52"/>
      <c r="Z39" s="52"/>
      <c r="AA39" s="52"/>
      <c r="AB39" s="52"/>
      <c r="AC39" s="52"/>
    </row>
    <row r="40" spans="2:29" ht="16.2" thickBot="1">
      <c r="B40" s="56"/>
      <c r="C40" s="47">
        <v>37</v>
      </c>
      <c r="D40" s="58" t="s">
        <v>87</v>
      </c>
      <c r="E40" s="59"/>
      <c r="F40" s="48" t="s">
        <v>360</v>
      </c>
      <c r="G40" s="49" t="s">
        <v>361</v>
      </c>
      <c r="H40" s="49" t="s">
        <v>317</v>
      </c>
      <c r="I40" s="52"/>
      <c r="J40" s="52"/>
      <c r="K40" s="52"/>
      <c r="L40" s="52"/>
      <c r="M40" s="52"/>
      <c r="N40" s="52"/>
      <c r="Q40" s="56"/>
      <c r="R40" s="47">
        <v>37</v>
      </c>
      <c r="S40" s="58" t="s">
        <v>442</v>
      </c>
      <c r="T40" s="59"/>
      <c r="U40" s="48" t="s">
        <v>443</v>
      </c>
      <c r="V40" s="49" t="s">
        <v>444</v>
      </c>
      <c r="W40" s="49" t="s">
        <v>317</v>
      </c>
      <c r="X40" s="52"/>
      <c r="Y40" s="52"/>
      <c r="Z40" s="52"/>
      <c r="AA40" s="52"/>
      <c r="AB40" s="52"/>
      <c r="AC40" s="52"/>
    </row>
    <row r="41" spans="2:29" ht="16.2" thickBot="1">
      <c r="B41" s="56"/>
      <c r="C41" s="47">
        <v>38</v>
      </c>
      <c r="D41" s="58" t="s">
        <v>71</v>
      </c>
      <c r="E41" s="59"/>
      <c r="F41" s="48" t="s">
        <v>362</v>
      </c>
      <c r="G41" s="49" t="s">
        <v>363</v>
      </c>
      <c r="H41" s="49">
        <v>1</v>
      </c>
      <c r="I41" s="52"/>
      <c r="J41" s="52"/>
      <c r="K41" s="52"/>
      <c r="L41" s="52"/>
      <c r="M41" s="52"/>
      <c r="N41" s="52"/>
      <c r="Q41" s="56"/>
      <c r="R41" s="47">
        <v>38</v>
      </c>
      <c r="S41" s="58" t="s">
        <v>445</v>
      </c>
      <c r="T41" s="59"/>
      <c r="U41" s="48" t="s">
        <v>446</v>
      </c>
      <c r="V41" s="49" t="s">
        <v>447</v>
      </c>
      <c r="W41" s="49" t="s">
        <v>196</v>
      </c>
      <c r="X41" s="52"/>
      <c r="Y41" s="52"/>
      <c r="Z41" s="52"/>
      <c r="AA41" s="52"/>
      <c r="AB41" s="52"/>
      <c r="AC41" s="52"/>
    </row>
    <row r="42" spans="2:29" ht="16.2" thickBot="1">
      <c r="B42" s="56"/>
      <c r="C42" s="47">
        <v>39</v>
      </c>
      <c r="D42" s="58" t="s">
        <v>364</v>
      </c>
      <c r="E42" s="59"/>
      <c r="F42" s="48" t="s">
        <v>365</v>
      </c>
      <c r="G42" s="49" t="s">
        <v>366</v>
      </c>
      <c r="H42" s="49" t="s">
        <v>367</v>
      </c>
      <c r="I42" s="52"/>
      <c r="J42" s="52"/>
      <c r="K42" s="52"/>
      <c r="L42" s="52"/>
      <c r="M42" s="52"/>
      <c r="N42" s="52"/>
      <c r="Q42" s="56"/>
      <c r="R42" s="47">
        <v>39</v>
      </c>
      <c r="S42" s="58" t="s">
        <v>448</v>
      </c>
      <c r="T42" s="59"/>
      <c r="U42" s="48" t="s">
        <v>449</v>
      </c>
      <c r="V42" s="49" t="s">
        <v>450</v>
      </c>
      <c r="W42" s="49" t="s">
        <v>254</v>
      </c>
      <c r="X42" s="52"/>
      <c r="Y42" s="52"/>
      <c r="Z42" s="52"/>
      <c r="AA42" s="52"/>
      <c r="AB42" s="52"/>
      <c r="AC42" s="52"/>
    </row>
    <row r="43" spans="2:29" ht="16.2" thickBot="1">
      <c r="B43" s="57"/>
      <c r="C43" s="47">
        <v>40</v>
      </c>
      <c r="D43" s="58" t="s">
        <v>60</v>
      </c>
      <c r="E43" s="59"/>
      <c r="F43" s="48" t="s">
        <v>331</v>
      </c>
      <c r="G43" s="49" t="s">
        <v>368</v>
      </c>
      <c r="H43" s="49" t="s">
        <v>314</v>
      </c>
      <c r="I43" s="52"/>
      <c r="J43" s="52"/>
      <c r="K43" s="52"/>
      <c r="L43" s="52"/>
      <c r="M43" s="52"/>
      <c r="N43" s="52"/>
      <c r="Q43" s="57"/>
      <c r="R43" s="47">
        <v>40</v>
      </c>
      <c r="S43" s="58" t="s">
        <v>451</v>
      </c>
      <c r="T43" s="59"/>
      <c r="U43" s="48" t="s">
        <v>425</v>
      </c>
      <c r="V43" s="49" t="s">
        <v>426</v>
      </c>
      <c r="W43" s="49" t="s">
        <v>452</v>
      </c>
      <c r="X43" s="52"/>
      <c r="Y43" s="52"/>
      <c r="Z43" s="52"/>
      <c r="AA43" s="52"/>
      <c r="AB43" s="52"/>
      <c r="AC43" s="52"/>
    </row>
  </sheetData>
  <mergeCells count="98">
    <mergeCell ref="Q39:Q43"/>
    <mergeCell ref="S39:T39"/>
    <mergeCell ref="S40:T40"/>
    <mergeCell ref="S41:T41"/>
    <mergeCell ref="S42:T42"/>
    <mergeCell ref="S43:T43"/>
    <mergeCell ref="Q34:Q38"/>
    <mergeCell ref="S34:T34"/>
    <mergeCell ref="S35:T35"/>
    <mergeCell ref="S36:T36"/>
    <mergeCell ref="S37:T37"/>
    <mergeCell ref="S38:T38"/>
    <mergeCell ref="Q29:Q33"/>
    <mergeCell ref="S29:T29"/>
    <mergeCell ref="S30:T30"/>
    <mergeCell ref="S31:T31"/>
    <mergeCell ref="S32:T32"/>
    <mergeCell ref="S33:T33"/>
    <mergeCell ref="Q24:Q28"/>
    <mergeCell ref="S24:T24"/>
    <mergeCell ref="S25:T25"/>
    <mergeCell ref="S26:T26"/>
    <mergeCell ref="S27:T27"/>
    <mergeCell ref="S28:T28"/>
    <mergeCell ref="Q19:Q23"/>
    <mergeCell ref="S19:T19"/>
    <mergeCell ref="S20:T20"/>
    <mergeCell ref="S21:T21"/>
    <mergeCell ref="S22:T22"/>
    <mergeCell ref="S23:T23"/>
    <mergeCell ref="Q14:Q18"/>
    <mergeCell ref="S14:T14"/>
    <mergeCell ref="S15:T15"/>
    <mergeCell ref="S16:T16"/>
    <mergeCell ref="S17:T17"/>
    <mergeCell ref="S18:T18"/>
    <mergeCell ref="Q9:Q13"/>
    <mergeCell ref="S9:T9"/>
    <mergeCell ref="S10:T10"/>
    <mergeCell ref="S11:T11"/>
    <mergeCell ref="S12:T12"/>
    <mergeCell ref="S13:T13"/>
    <mergeCell ref="S3:T3"/>
    <mergeCell ref="Q4:Q8"/>
    <mergeCell ref="S4:T4"/>
    <mergeCell ref="S5:T5"/>
    <mergeCell ref="S6:T6"/>
    <mergeCell ref="S7:T7"/>
    <mergeCell ref="S8:T8"/>
    <mergeCell ref="B39:B43"/>
    <mergeCell ref="D39:E39"/>
    <mergeCell ref="D40:E40"/>
    <mergeCell ref="D41:E41"/>
    <mergeCell ref="D42:E42"/>
    <mergeCell ref="D43:E43"/>
    <mergeCell ref="B34:B38"/>
    <mergeCell ref="D34:E34"/>
    <mergeCell ref="D35:E35"/>
    <mergeCell ref="D36:E36"/>
    <mergeCell ref="D37:E37"/>
    <mergeCell ref="D38:E38"/>
    <mergeCell ref="B29:B33"/>
    <mergeCell ref="D29:E29"/>
    <mergeCell ref="D30:E30"/>
    <mergeCell ref="D31:E31"/>
    <mergeCell ref="D32:E32"/>
    <mergeCell ref="D33:E33"/>
    <mergeCell ref="B24:B28"/>
    <mergeCell ref="D24:E24"/>
    <mergeCell ref="D25:E25"/>
    <mergeCell ref="D26:E26"/>
    <mergeCell ref="D27:E27"/>
    <mergeCell ref="D28:E28"/>
    <mergeCell ref="B19:B23"/>
    <mergeCell ref="D19:E19"/>
    <mergeCell ref="D20:E20"/>
    <mergeCell ref="D21:E21"/>
    <mergeCell ref="D22:E22"/>
    <mergeCell ref="D23:E23"/>
    <mergeCell ref="B14:B18"/>
    <mergeCell ref="D14:E14"/>
    <mergeCell ref="D15:E15"/>
    <mergeCell ref="D16:E16"/>
    <mergeCell ref="D17:E17"/>
    <mergeCell ref="D18:E18"/>
    <mergeCell ref="B9:B13"/>
    <mergeCell ref="D9:E9"/>
    <mergeCell ref="D10:E10"/>
    <mergeCell ref="D11:E11"/>
    <mergeCell ref="D12:E12"/>
    <mergeCell ref="D13:E13"/>
    <mergeCell ref="D3:E3"/>
    <mergeCell ref="B4:B8"/>
    <mergeCell ref="D4:E4"/>
    <mergeCell ref="D5:E5"/>
    <mergeCell ref="D6:E6"/>
    <mergeCell ref="D7:E7"/>
    <mergeCell ref="D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Biomecânica-Torque Remoção</vt:lpstr>
      <vt:lpstr>uCT-BVTV</vt:lpstr>
      <vt:lpstr>EXAKT</vt:lpstr>
      <vt:lpstr>Nanoindentação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Sánchez</dc:creator>
  <cp:lastModifiedBy>Bruno Graciliano</cp:lastModifiedBy>
  <dcterms:created xsi:type="dcterms:W3CDTF">2021-09-03T03:58:05Z</dcterms:created>
  <dcterms:modified xsi:type="dcterms:W3CDTF">2024-08-07T14:49:46Z</dcterms:modified>
</cp:coreProperties>
</file>